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dlecikova\Desktop\zastupitelstvo a rada\2018\"/>
    </mc:Choice>
  </mc:AlternateContent>
  <bookViews>
    <workbookView xWindow="0" yWindow="0" windowWidth="23040" windowHeight="9396"/>
  </bookViews>
  <sheets>
    <sheet name="Příjmy" sheetId="4" r:id="rId1"/>
    <sheet name="Výdaje" sheetId="5" r:id="rId2"/>
    <sheet name="Financování" sheetId="6" r:id="rId3"/>
  </sheets>
  <calcPr calcId="152511"/>
</workbook>
</file>

<file path=xl/calcChain.xml><?xml version="1.0" encoding="utf-8"?>
<calcChain xmlns="http://schemas.openxmlformats.org/spreadsheetml/2006/main">
  <c r="E242" i="5" l="1"/>
  <c r="F242" i="5"/>
  <c r="D242" i="5"/>
  <c r="F141" i="5"/>
  <c r="F278" i="5" l="1"/>
  <c r="E278" i="5"/>
  <c r="E86" i="5"/>
  <c r="F86" i="5"/>
  <c r="D86" i="5"/>
  <c r="E290" i="5"/>
  <c r="F290" i="5"/>
  <c r="D290" i="5"/>
  <c r="E281" i="5"/>
  <c r="F281" i="5"/>
  <c r="D281" i="5"/>
  <c r="E236" i="5"/>
  <c r="F236" i="5"/>
  <c r="D236" i="5"/>
  <c r="E227" i="5"/>
  <c r="F227" i="5"/>
  <c r="D227" i="5"/>
  <c r="D205" i="5"/>
  <c r="E188" i="5"/>
  <c r="F188" i="5"/>
  <c r="D188" i="5"/>
  <c r="E180" i="5"/>
  <c r="F180" i="5"/>
  <c r="D180" i="5"/>
  <c r="D141" i="5"/>
  <c r="E133" i="5"/>
  <c r="F133" i="5"/>
  <c r="D133" i="5"/>
  <c r="F107" i="5"/>
  <c r="E107" i="5"/>
  <c r="D107" i="5"/>
  <c r="E60" i="5"/>
  <c r="F60" i="5"/>
  <c r="D60" i="5"/>
  <c r="E52" i="5"/>
  <c r="F52" i="5"/>
  <c r="D52" i="5"/>
  <c r="E96" i="4"/>
  <c r="F96" i="4"/>
  <c r="D96" i="4"/>
  <c r="F33" i="4"/>
  <c r="F30" i="4" s="1"/>
  <c r="E33" i="4"/>
  <c r="F5" i="4"/>
  <c r="E90" i="4"/>
  <c r="F90" i="4"/>
  <c r="D90" i="4"/>
  <c r="E93" i="4"/>
  <c r="F93" i="4"/>
  <c r="D93" i="4"/>
  <c r="E36" i="4"/>
  <c r="F36" i="4"/>
  <c r="D36" i="4"/>
  <c r="D33" i="4"/>
  <c r="D30" i="4"/>
  <c r="E30" i="4"/>
  <c r="D45" i="4"/>
  <c r="E45" i="4"/>
  <c r="F45" i="4"/>
  <c r="D39" i="4"/>
  <c r="E39" i="4"/>
  <c r="F39" i="4"/>
  <c r="E5" i="4"/>
  <c r="D5" i="4"/>
  <c r="D27" i="4"/>
  <c r="D42" i="4"/>
  <c r="D52" i="4"/>
  <c r="D49" i="4" s="1"/>
  <c r="D55" i="4"/>
  <c r="D58" i="4"/>
  <c r="D61" i="4"/>
  <c r="D65" i="4"/>
  <c r="D68" i="4"/>
  <c r="D71" i="4"/>
  <c r="D74" i="4"/>
  <c r="D80" i="4"/>
  <c r="D84" i="4"/>
  <c r="F27" i="4"/>
  <c r="F42" i="4"/>
  <c r="F49" i="4"/>
  <c r="F52" i="4"/>
  <c r="F55" i="4"/>
  <c r="F58" i="4"/>
  <c r="F61" i="4"/>
  <c r="F65" i="4"/>
  <c r="F68" i="4"/>
  <c r="F71" i="4"/>
  <c r="F74" i="4"/>
  <c r="F80" i="4"/>
  <c r="F84" i="4"/>
  <c r="D102" i="4" l="1"/>
  <c r="F102" i="4"/>
  <c r="F285" i="5" l="1"/>
  <c r="F18" i="5"/>
  <c r="E224" i="5" l="1"/>
  <c r="E216" i="5"/>
  <c r="D5" i="5" l="1"/>
  <c r="F117" i="5"/>
  <c r="F92" i="5"/>
  <c r="F77" i="5"/>
  <c r="F67" i="5"/>
  <c r="F49" i="5"/>
  <c r="F34" i="5"/>
  <c r="F28" i="5"/>
  <c r="F24" i="5"/>
  <c r="F11" i="5"/>
  <c r="F8" i="5"/>
  <c r="F5" i="5"/>
  <c r="F81" i="5" l="1"/>
  <c r="F205" i="5"/>
  <c r="F275" i="5"/>
  <c r="F247" i="5"/>
  <c r="F224" i="5"/>
  <c r="F221" i="5"/>
  <c r="F216" i="5"/>
  <c r="F202" i="5"/>
  <c r="F199" i="5"/>
  <c r="F185" i="5"/>
  <c r="F175" i="5"/>
  <c r="F167" i="5"/>
  <c r="F161" i="5"/>
  <c r="F150" i="5"/>
  <c r="F120" i="5"/>
  <c r="F96" i="5"/>
  <c r="E52" i="4"/>
  <c r="E49" i="4"/>
  <c r="E49" i="5"/>
  <c r="D49" i="5"/>
  <c r="E247" i="5"/>
  <c r="D247" i="5"/>
  <c r="D221" i="5"/>
  <c r="D224" i="5"/>
  <c r="E205" i="5"/>
  <c r="F295" i="5" l="1"/>
  <c r="E185" i="5"/>
  <c r="D185" i="5"/>
  <c r="E161" i="5"/>
  <c r="D161" i="5"/>
  <c r="D150" i="5"/>
  <c r="E150" i="5"/>
  <c r="E141" i="5"/>
  <c r="D120" i="5"/>
  <c r="E120" i="5"/>
  <c r="E117" i="5"/>
  <c r="D117" i="5"/>
  <c r="D81" i="5"/>
  <c r="E81" i="5"/>
  <c r="D77" i="5"/>
  <c r="D67" i="5"/>
  <c r="D34" i="5"/>
  <c r="E34" i="5"/>
  <c r="E24" i="5"/>
  <c r="D24" i="5"/>
  <c r="E18" i="5"/>
  <c r="D18" i="5"/>
  <c r="E8" i="5"/>
  <c r="D8" i="5"/>
  <c r="E285" i="5"/>
  <c r="D285" i="5"/>
  <c r="D278" i="5"/>
  <c r="E275" i="5"/>
  <c r="D275" i="5"/>
  <c r="E221" i="5"/>
  <c r="D216" i="5"/>
  <c r="E202" i="5"/>
  <c r="D202" i="5"/>
  <c r="E199" i="5"/>
  <c r="D199" i="5"/>
  <c r="E175" i="5"/>
  <c r="D175" i="5"/>
  <c r="E167" i="5"/>
  <c r="D167" i="5"/>
  <c r="E96" i="5"/>
  <c r="D96" i="5"/>
  <c r="E92" i="5"/>
  <c r="D92" i="5"/>
  <c r="E77" i="5"/>
  <c r="E67" i="5"/>
  <c r="E28" i="5"/>
  <c r="D28" i="5"/>
  <c r="E11" i="5"/>
  <c r="D11" i="5"/>
  <c r="E5" i="5"/>
  <c r="E84" i="4"/>
  <c r="E80" i="4"/>
  <c r="E74" i="4"/>
  <c r="E42" i="4"/>
  <c r="E27" i="4"/>
  <c r="E55" i="4"/>
  <c r="E58" i="4"/>
  <c r="E61" i="4"/>
  <c r="E65" i="4"/>
  <c r="E68" i="4"/>
  <c r="E71" i="4"/>
  <c r="E102" i="4" l="1"/>
  <c r="D295" i="5"/>
  <c r="E295" i="5"/>
</calcChain>
</file>

<file path=xl/sharedStrings.xml><?xml version="1.0" encoding="utf-8"?>
<sst xmlns="http://schemas.openxmlformats.org/spreadsheetml/2006/main" count="415" uniqueCount="245">
  <si>
    <t xml:space="preserve"> </t>
  </si>
  <si>
    <t>PAR</t>
  </si>
  <si>
    <t>POL</t>
  </si>
  <si>
    <t>PŘÍJMY</t>
  </si>
  <si>
    <t>0000</t>
  </si>
  <si>
    <t>PŘÍJMY OBECNÉ CELKEM</t>
  </si>
  <si>
    <t>Daň ze závislé činnosti</t>
  </si>
  <si>
    <t>Daň z příjmů fyzických osob</t>
  </si>
  <si>
    <t>Daň z kapitálových výnosů (fyzických osob)</t>
  </si>
  <si>
    <t>Daň z příjmu právnických osob</t>
  </si>
  <si>
    <t>DPH</t>
  </si>
  <si>
    <t>odvody za odnětí zemědělské půdy</t>
  </si>
  <si>
    <t>Poplatky ze psů</t>
  </si>
  <si>
    <t>Správní poplatky</t>
  </si>
  <si>
    <t>Daň z nemovitosti</t>
  </si>
  <si>
    <t>neinvestiční dotace - státní správa</t>
  </si>
  <si>
    <t>NÁKUP SLUŽEB</t>
  </si>
  <si>
    <t>Příjem z úhrad z dobývacích prostorů</t>
  </si>
  <si>
    <t>SILNICE</t>
  </si>
  <si>
    <t>Drobný hmotný majetek</t>
  </si>
  <si>
    <t>NÁKUP MATERIÁLU</t>
  </si>
  <si>
    <t>NÁKUP SLUŽEB zimní údržba</t>
  </si>
  <si>
    <t>OPRAVY A UDRŽOVÁNÍ</t>
  </si>
  <si>
    <t>CHODNÍKY PARKOVIŠTĚ</t>
  </si>
  <si>
    <t>Nákup materiálu jinde nezařazený</t>
  </si>
  <si>
    <t>VÝDAJE NA ÚZEMNÍ DOPRAVNÍ OBSLUŽNOST</t>
  </si>
  <si>
    <t>PITNÁ VODA</t>
  </si>
  <si>
    <t>PŘÍJMY Z PRONÁJMU</t>
  </si>
  <si>
    <t>ODVÁDĚNÍ A ČIŠTĚNÍ ODPANÍCH VOD</t>
  </si>
  <si>
    <t>POPLATEK ZA ODPADNÍ VODY</t>
  </si>
  <si>
    <t>OSTATNÍ OSOBNÍ VÝDAJE</t>
  </si>
  <si>
    <t>POVINNÉ POJISTNÉ</t>
  </si>
  <si>
    <t>DROBNÝ HMOT.MAJETEK</t>
  </si>
  <si>
    <t>VODA</t>
  </si>
  <si>
    <t>ELEKTRICKÁ ENERGIE</t>
  </si>
  <si>
    <t>SLUŽBY TELEKOMUNIKAČNÍ</t>
  </si>
  <si>
    <t>ÚPRAVY DROBNÝCH VODNÍCH TOKŮ</t>
  </si>
  <si>
    <t>Nákup ostatních služeb</t>
  </si>
  <si>
    <t>PŘEDŠKOLNÍ ZAŘÍZENÍ-MŠ</t>
  </si>
  <si>
    <t>ZÁKLADNÍ ŠKOLA</t>
  </si>
  <si>
    <t>PŘÍSPĚVEK ŠKOLE</t>
  </si>
  <si>
    <t>KNIHOVNA</t>
  </si>
  <si>
    <t>OST. OS. VÝDAJE</t>
  </si>
  <si>
    <t>Opravy a údržba</t>
  </si>
  <si>
    <t>Nákup knih a časopisů</t>
  </si>
  <si>
    <t>DDHM</t>
  </si>
  <si>
    <t>Příspěvky čtenářů</t>
  </si>
  <si>
    <t>Drobný materiál</t>
  </si>
  <si>
    <t>OSTATNÍ ZÁLEŽITOSTI KULTURY</t>
  </si>
  <si>
    <t>ZACHOVÁNÍ A OBNOVA KULTURNÍCH HODNOT</t>
  </si>
  <si>
    <t>ROZHLAS A TELEVIZE</t>
  </si>
  <si>
    <t>OSTATNÍ ZÁLEŽITOSTI SDĚLOVACÍ</t>
  </si>
  <si>
    <t>příjmy z poskytovaných služeb</t>
  </si>
  <si>
    <t>ZÁJMOVÁ ČINNOST V KULTUŘE</t>
  </si>
  <si>
    <t>DHM INVESTIČNÍ A NEINVESTIČNÍ</t>
  </si>
  <si>
    <t>PLYN</t>
  </si>
  <si>
    <t>pohoštění</t>
  </si>
  <si>
    <t>dary obyvatelstvu(nar.dítěte+fin.výpomoc v nouzi)</t>
  </si>
  <si>
    <t>nákup materiálu</t>
  </si>
  <si>
    <t>Neinv.dotace nezisk.-let.noc,country,divadlo,ples</t>
  </si>
  <si>
    <t>TĚLOVÝCHOVNÁ ČINNOST</t>
  </si>
  <si>
    <t>Nájemné</t>
  </si>
  <si>
    <t>Nákup služeb</t>
  </si>
  <si>
    <t>VYUŽITÍ VOLNÉHO ČASU DĚTÍ(Dětská hřiště)</t>
  </si>
  <si>
    <t>NEBYTOVÉ HOSPODÁŘSTVÍ</t>
  </si>
  <si>
    <t>příjmy z pronájmu nebyt. prostor</t>
  </si>
  <si>
    <t>VEŘEJNÉ OSVĚTLENÍ</t>
  </si>
  <si>
    <t>Příjmy z pronájmu hrob. míst</t>
  </si>
  <si>
    <t>BUDOVY,HALY,STAVBY</t>
  </si>
  <si>
    <t>VÝSTAVBA A ÚDRŽBA INŽ. SÍTÍ PLYN</t>
  </si>
  <si>
    <t>ÚZEMNÍ PLÁNOVÁNÍ</t>
  </si>
  <si>
    <t>Ostatní nákup dlouh.</t>
  </si>
  <si>
    <t>KOMUNÁLNÍ SLUŽBY A ÚZEMNÍ ROZVOJ +VW</t>
  </si>
  <si>
    <t>Příjmy z pronájmu pozemků</t>
  </si>
  <si>
    <t>příjmy z prodeje pozemků</t>
  </si>
  <si>
    <t>Nákup materiálu</t>
  </si>
  <si>
    <t>Nákup pohoných hmot</t>
  </si>
  <si>
    <t>Konzult. a por. Činnost</t>
  </si>
  <si>
    <t>Opravy a udržování</t>
  </si>
  <si>
    <t>Platby daní a poplatků(Daň z přev.nem.)</t>
  </si>
  <si>
    <t>NÁKUP OSTATNÍCH SLUŽEB</t>
  </si>
  <si>
    <t>Sběr a svoz nebezpečných odpadů</t>
  </si>
  <si>
    <t>SBĚR A SVOZ KOMUNÁLNÍCH ODPADŮ</t>
  </si>
  <si>
    <t>Přijaté neinvestiční dary</t>
  </si>
  <si>
    <t>Ostatní nedaňové příjmy j.n.</t>
  </si>
  <si>
    <t>PÉČE O VZHLED A VEŘEJNÁ ZELENĚ</t>
  </si>
  <si>
    <t>Ostatní osobní výdaje</t>
  </si>
  <si>
    <t>POHONNÉ HMOTY A MAZIVA</t>
  </si>
  <si>
    <t>Ostatní neinvestiční transfery</t>
  </si>
  <si>
    <t>POŽÁRNÍ OCHRANA</t>
  </si>
  <si>
    <t>PO-neinv.dotace Obci Střelice</t>
  </si>
  <si>
    <t>MÍSTNÍ ZASTUPITELSKÉ ORGÁNY</t>
  </si>
  <si>
    <t>POVINNÉ SOCIÁLNÍ POJIŠTĚNÍ</t>
  </si>
  <si>
    <t>POVINNÉ ZDRAVOTNÍ POJIŠTĚNÍ</t>
  </si>
  <si>
    <t>SLUŽBY TELEKOMUNIKACÍ A RADIO</t>
  </si>
  <si>
    <t>ŠKOLENÍ A VZDĚLÁVÁNÍ</t>
  </si>
  <si>
    <t>CESTOVNÉ</t>
  </si>
  <si>
    <t>ČINNOST MÍSTNÍ SPRÁVY</t>
  </si>
  <si>
    <t>Přijaté neinvest. Dary</t>
  </si>
  <si>
    <t>Přijaté nekap. Příspěvky</t>
  </si>
  <si>
    <t>PLATY ZAMĚSTNANCŮ</t>
  </si>
  <si>
    <t>OSTATNÍ POVINNÉ POJIŠTĚNÍ ZA ZAMĚST.</t>
  </si>
  <si>
    <t>OCHRANNÉ POMŮCKY</t>
  </si>
  <si>
    <t>DHM INVEST. A NEINVEST.</t>
  </si>
  <si>
    <t>SLUŽBY POŠT</t>
  </si>
  <si>
    <t>SLUŽBY TELEKOMUN. A RÁDIOKOMUN.</t>
  </si>
  <si>
    <t>KONZULTAČNÍ PORADENSKÁ A PRÁVNÍ POMOC</t>
  </si>
  <si>
    <t>PROGRAMOVÉ VYBAVENÍ</t>
  </si>
  <si>
    <t>POHOŠTĚNÍ</t>
  </si>
  <si>
    <t>OBECNÉ PŘÍJMY A VÝDAJE</t>
  </si>
  <si>
    <t>Příjmy z úroků</t>
  </si>
  <si>
    <t>Poplatky bance</t>
  </si>
  <si>
    <t>POJIŠTĚNÍ FUNKČNĚ NESPECIFIKOVANÉ</t>
  </si>
  <si>
    <t>SLUŽBY PENĚŽNÍCH ÚSTAVŮ-pojišťovny</t>
  </si>
  <si>
    <t xml:space="preserve"> CELKEM</t>
  </si>
  <si>
    <t>OCHRANA OBYVATELSTVA</t>
  </si>
  <si>
    <t>Farmářské trhy</t>
  </si>
  <si>
    <t>Rezerva na krizové události</t>
  </si>
  <si>
    <t>odvod z loterií</t>
  </si>
  <si>
    <t>OSTATNÍ NEINVESTIČNÍ DOTACE</t>
  </si>
  <si>
    <t>včelaři</t>
  </si>
  <si>
    <t>ZÁLEŽITOSTI KULTURY (kult.komise)</t>
  </si>
  <si>
    <t>Nákup materiálu nezař.</t>
  </si>
  <si>
    <t>PĚSTEBNÍ ČINNOST- lesy</t>
  </si>
  <si>
    <t xml:space="preserve">příspěvky na obč.vybavenost </t>
  </si>
  <si>
    <t xml:space="preserve">Daň z příjmu práv. osob za obce </t>
  </si>
  <si>
    <t>PLATBY DANÍ A POPLATKU</t>
  </si>
  <si>
    <t>NÁKUP SLUŽEB - rozšíření hřbitova</t>
  </si>
  <si>
    <t>OPRAVY A UDRŽOVÁNÍ+dopravní pasport místích komunik.</t>
  </si>
  <si>
    <t>Fin.příspěvek OS Vrabčák</t>
  </si>
  <si>
    <t>Navrtávky</t>
  </si>
  <si>
    <t>Poplatky OSA</t>
  </si>
  <si>
    <t>VĚCNÉ DARY-jubilanti</t>
  </si>
  <si>
    <t xml:space="preserve">OPRAVY A ÚDRŽBA  </t>
  </si>
  <si>
    <t>POHŘEBNICTVÍ</t>
  </si>
  <si>
    <t>Zprac.dat a služby souvis.s inform.a komunik.technologiemi</t>
  </si>
  <si>
    <t>Sportovní hala-PD</t>
  </si>
  <si>
    <t>Neinv.příspěvky neziskov.org.-SPORT</t>
  </si>
  <si>
    <t>poplatky za užívání veřejného prostranství(včetně FT-farm.trhy)</t>
  </si>
  <si>
    <t>Služby</t>
  </si>
  <si>
    <t xml:space="preserve">NÁKUP SLUŽEB </t>
  </si>
  <si>
    <r>
      <t>OST. OS. VÝDAJE -kronikář obce+</t>
    </r>
    <r>
      <rPr>
        <sz val="10"/>
        <rFont val="Arial CE"/>
        <family val="2"/>
        <charset val="238"/>
      </rPr>
      <t>kronika vítání občánků</t>
    </r>
  </si>
  <si>
    <t>Oprava kříže hřbitov a u kostela, smírčí kámen</t>
  </si>
  <si>
    <t>BUDOVY HALY STAVBY -nový rozhlas Jabloňový sad+Luční</t>
  </si>
  <si>
    <t>Cvičiště pro psy</t>
  </si>
  <si>
    <t>SPORTOVNÍ ZAŘÍZENÍ</t>
  </si>
  <si>
    <t>ÚZEMNÍ ROZVOJ</t>
  </si>
  <si>
    <t>Úhrady sankcí jiným rozpočtům</t>
  </si>
  <si>
    <t>BUDOVY HALY STAVBY-oprava stropu</t>
  </si>
  <si>
    <t>DDHM-nové regály</t>
  </si>
  <si>
    <t>Dětská hřiště</t>
  </si>
  <si>
    <t>OPRAVY A UDRŽOVÁNÍ -oprava pošty</t>
  </si>
  <si>
    <t>BUDOVY,HALY,STAVBY(osvětlení park, Ořechovská)</t>
  </si>
  <si>
    <t>ODMĚNY ČLENUM Zastupitelstva</t>
  </si>
  <si>
    <t>KNIHY UČEBNÍ POMŮCKY A TISK-včetně publikace Moravany</t>
  </si>
  <si>
    <t>Oprava fary-fasáda</t>
  </si>
  <si>
    <t>PŘISPĚVEK MŠ</t>
  </si>
  <si>
    <t xml:space="preserve">NEINVESTIČ.TRANSF.OBCÍM (Nebovidy) </t>
  </si>
  <si>
    <r>
      <t xml:space="preserve">BUDOVY HALY STAVBY- </t>
    </r>
    <r>
      <rPr>
        <sz val="10"/>
        <rFont val="Arial CE"/>
        <family val="2"/>
        <charset val="238"/>
      </rPr>
      <t>PD kruhový objezd</t>
    </r>
  </si>
  <si>
    <t>SOC. POMOC OSOBÁM V HMOT.NOUZI (charita)</t>
  </si>
  <si>
    <t>Příjmy z poskyt.služeb</t>
  </si>
  <si>
    <t>Přijaté dary na pořízení dlouh. Majetku</t>
  </si>
  <si>
    <t>Odvody příspěvkových organizací</t>
  </si>
  <si>
    <t>Přijaté pojistné náhrady</t>
  </si>
  <si>
    <t>přijaté nekapitálové příspěvky a náhrady</t>
  </si>
  <si>
    <t>Přijaté nekapitálové příspěvky a náhrady</t>
  </si>
  <si>
    <t>Příjmy z vlastní činnosti jinde nespecifikovatelné</t>
  </si>
  <si>
    <t>Příjmy z prodeje zboží</t>
  </si>
  <si>
    <t>Příjmy z pronájmu movitých věcí</t>
  </si>
  <si>
    <t>VÝDAJE</t>
  </si>
  <si>
    <t>Konzultační, poradenské a právní služby</t>
  </si>
  <si>
    <t>Drobný hmotný dlouhodobý majetek</t>
  </si>
  <si>
    <t>Budovy, haly, stavby</t>
  </si>
  <si>
    <t>Dary obyvatelstvu</t>
  </si>
  <si>
    <t>Neinvestiční transfery zřízeným příspěvkovým školám</t>
  </si>
  <si>
    <t>Neinvestiční trasfery spolkům</t>
  </si>
  <si>
    <t>Moravanské listy + distribuce</t>
  </si>
  <si>
    <t>Ost. Neinvestiční transfery neziskovým apod. organizacím</t>
  </si>
  <si>
    <t>Neinvest. Transfery politickým straným a hnutím</t>
  </si>
  <si>
    <t>Stroje, přístroje, zařízení</t>
  </si>
  <si>
    <t>Elektrická energie</t>
  </si>
  <si>
    <t>Věcné dary</t>
  </si>
  <si>
    <t>Ost. Neinvestiční transfery neziskovým a podob. Organizacím</t>
  </si>
  <si>
    <t>Studená voda</t>
  </si>
  <si>
    <t>Plyn</t>
  </si>
  <si>
    <t>Náhrady mezd v době nemoci</t>
  </si>
  <si>
    <t>Pohoštění</t>
  </si>
  <si>
    <t>Platby daní a poplatků státnímu rozpočtu</t>
  </si>
  <si>
    <t>Platby daní a poplatků krajům, obcím a státním fondům</t>
  </si>
  <si>
    <t>Přístavba ordinace prakt. Lékaře</t>
  </si>
  <si>
    <t>OSTATNÍ ZÁJMOVÁ ČINNOST A REKREACE - důchodci</t>
  </si>
  <si>
    <t>DAŇ Z PŘÍJMU + OBEC DPH</t>
  </si>
  <si>
    <t>Neinv. Přij. Transfery z všeob. pokl. Správy stát. rozpočtu</t>
  </si>
  <si>
    <t>Investičtní přijaté transfery od krajů</t>
  </si>
  <si>
    <t>FINAČNÍ VYPOŘÁDÁNÍ MINULÝCH LET</t>
  </si>
  <si>
    <t>FINANCOVÁNÍ</t>
  </si>
  <si>
    <t>Zapojené prostředky na bankovních účtech (zůstatek z předchozích let)</t>
  </si>
  <si>
    <t>Daň z hazardních her</t>
  </si>
  <si>
    <t>Ostatní investiční přijaté transfery ze stát. rozpočtu</t>
  </si>
  <si>
    <t>Ostatní neinv. přijaté transfery ze stát. rozpočtu</t>
  </si>
  <si>
    <t>Neivnest. přijaté transfery od krajů</t>
  </si>
  <si>
    <t>OSTATNÍ SPRÁVA V ZEMĚDĚLSTVÍ</t>
  </si>
  <si>
    <t>Sankční platby přijaté od jiných subjektů</t>
  </si>
  <si>
    <t>OSTATNÍ ZÁLEŽITOSTI TĚŽ.PRŮM. A ENERGET.</t>
  </si>
  <si>
    <t>Příjmy dobíh.úhrad z dobýv.prostoru a z vydob.nerostů</t>
  </si>
  <si>
    <t>Přijaté dary na pořízení dlouh.majetku</t>
  </si>
  <si>
    <t>INFORMACE O SCHVÁLENÉM ROZPOČTU 2017 A JEHO PLNĚNÍ, NÁVRH ROZPOČTU  2018</t>
  </si>
  <si>
    <t>Schválený rozpočet 2017</t>
  </si>
  <si>
    <t>Skutečné plnění 2017</t>
  </si>
  <si>
    <t>Návrh rozpočtu na rok 2018</t>
  </si>
  <si>
    <t>Příjmy 2017</t>
  </si>
  <si>
    <t>PŘEVODY VLASTNÍM FONDŮM</t>
  </si>
  <si>
    <t>Převody z rozpočtových účtů</t>
  </si>
  <si>
    <t>Ostatní převody z vlastních fondů</t>
  </si>
  <si>
    <t>Výdaje 2017</t>
  </si>
  <si>
    <t>Návrh výdaje 2018</t>
  </si>
  <si>
    <t>Návrh příjmy 2018</t>
  </si>
  <si>
    <t>DOPRAVNÍ OBSLUŽNOST</t>
  </si>
  <si>
    <t>Stroje, přístroje a zařízení</t>
  </si>
  <si>
    <t>Programové vybavení</t>
  </si>
  <si>
    <t>Pozemky</t>
  </si>
  <si>
    <t>Neinvestiční transfery obcím - psychologické služby Šlapanice</t>
  </si>
  <si>
    <t>Neinvestiční transfery - Charita Rajhrad</t>
  </si>
  <si>
    <t>VOLBY DO PARLAMENTU ČR</t>
  </si>
  <si>
    <t>PŘEVODY VLASTNÍM FONDŮM V ROZP.ÚZEM.ÚROVNĚ</t>
  </si>
  <si>
    <t>Převody vlastním rozpočtovým účtům</t>
  </si>
  <si>
    <t>Ostatní převody vlastním fondům</t>
  </si>
  <si>
    <t>Vratka volby</t>
  </si>
  <si>
    <t>Budovy, haly a stavby</t>
  </si>
  <si>
    <t>Rekonstrukce hřiště MŠ + PD nová MŠ</t>
  </si>
  <si>
    <t>KD rozšíření + přístavba</t>
  </si>
  <si>
    <t>DDHM Vnitřní vybavení - Centrum volného času</t>
  </si>
  <si>
    <t xml:space="preserve">Prodloužení plynovodního řadu - Areál sportu </t>
  </si>
  <si>
    <t>Ost. Neinvest. Transfery veřejným rozpočtům územní úrovně (DSO Šlapanicko)</t>
  </si>
  <si>
    <t>Neinvestiční transfery obecně prospěšným společnostem (MAS Bobrava)</t>
  </si>
  <si>
    <t>Rekonstrukce parku</t>
  </si>
  <si>
    <t>Stroje a zařízení - malotraktor</t>
  </si>
  <si>
    <t>VOLBY PREZIDENTA REPUBLIKY</t>
  </si>
  <si>
    <t>Odměny OVK + distribuce hlas.lístků</t>
  </si>
  <si>
    <t xml:space="preserve">Nákup služeb </t>
  </si>
  <si>
    <t>Neinvestiční transfery obcím (VPS Šlapanice)</t>
  </si>
  <si>
    <t>Uvolnění pozastávky pro S-A-S stavba OÚ</t>
  </si>
  <si>
    <t>OSTATNÍ FINANČNÍ OPERACE</t>
  </si>
  <si>
    <t>Rozp.schválený 2017</t>
  </si>
  <si>
    <t>Návrh rozpočtu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</si>
</sst>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40"/>
      <name val="Arial CE"/>
      <family val="2"/>
      <charset val="238"/>
    </font>
    <font>
      <sz val="11"/>
      <name val="Arial CE"/>
      <family val="2"/>
      <charset val="238"/>
    </font>
    <font>
      <b/>
      <u/>
      <sz val="10"/>
      <color indexed="4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rgb="FFFFFF99"/>
        <bgColor indexed="13"/>
      </patternFill>
    </fill>
    <fill>
      <patternFill patternType="solid">
        <fgColor rgb="FFFFFF99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FFFF99"/>
        <bgColor indexed="22"/>
      </patternFill>
    </fill>
    <fill>
      <patternFill patternType="solid">
        <fgColor rgb="FFCCFFFF"/>
        <bgColor indexed="22"/>
      </patternFill>
    </fill>
    <fill>
      <patternFill patternType="solid">
        <fgColor rgb="FFFFFF99"/>
        <bgColor indexed="4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23">
    <xf numFmtId="0" fontId="0" fillId="0" borderId="0" xfId="0"/>
    <xf numFmtId="1" fontId="0" fillId="0" borderId="0" xfId="0" applyNumberFormat="1"/>
    <xf numFmtId="3" fontId="0" fillId="0" borderId="0" xfId="0" applyNumberFormat="1"/>
    <xf numFmtId="1" fontId="0" fillId="0" borderId="0" xfId="0" applyNumberFormat="1" applyFont="1" applyFill="1"/>
    <xf numFmtId="3" fontId="0" fillId="0" borderId="0" xfId="0" applyNumberFormat="1" applyFill="1"/>
    <xf numFmtId="1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" fontId="0" fillId="0" borderId="1" xfId="0" applyNumberFormat="1" applyFill="1" applyBorder="1"/>
    <xf numFmtId="3" fontId="0" fillId="0" borderId="1" xfId="0" applyNumberForma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1" fontId="3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/>
    <xf numFmtId="3" fontId="3" fillId="0" borderId="1" xfId="0" applyNumberFormat="1" applyFont="1" applyFill="1" applyBorder="1"/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3" fillId="0" borderId="0" xfId="0" applyNumberFormat="1" applyFont="1" applyFill="1"/>
    <xf numFmtId="3" fontId="4" fillId="2" borderId="1" xfId="0" applyNumberFormat="1" applyFont="1" applyFill="1" applyBorder="1"/>
    <xf numFmtId="1" fontId="0" fillId="0" borderId="1" xfId="0" applyNumberFormat="1" applyFont="1" applyFill="1" applyBorder="1"/>
    <xf numFmtId="3" fontId="0" fillId="0" borderId="0" xfId="0" applyNumberFormat="1" applyFont="1" applyFill="1"/>
    <xf numFmtId="3" fontId="0" fillId="0" borderId="1" xfId="0" applyNumberFormat="1" applyFont="1" applyFill="1" applyBorder="1"/>
    <xf numFmtId="3" fontId="0" fillId="2" borderId="1" xfId="0" applyNumberFormat="1" applyFont="1" applyFill="1" applyBorder="1"/>
    <xf numFmtId="1" fontId="6" fillId="0" borderId="1" xfId="0" applyNumberFormat="1" applyFont="1" applyFill="1" applyBorder="1"/>
    <xf numFmtId="3" fontId="6" fillId="0" borderId="1" xfId="0" applyNumberFormat="1" applyFont="1" applyFill="1" applyBorder="1"/>
    <xf numFmtId="3" fontId="2" fillId="4" borderId="1" xfId="0" applyNumberFormat="1" applyFont="1" applyFill="1" applyBorder="1"/>
    <xf numFmtId="3" fontId="6" fillId="0" borderId="0" xfId="0" applyNumberFormat="1" applyFont="1" applyFill="1"/>
    <xf numFmtId="3" fontId="6" fillId="4" borderId="1" xfId="0" applyNumberFormat="1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 applyFill="1"/>
    <xf numFmtId="3" fontId="7" fillId="0" borderId="0" xfId="0" applyNumberFormat="1" applyFont="1"/>
    <xf numFmtId="3" fontId="5" fillId="0" borderId="0" xfId="0" applyNumberFormat="1" applyFont="1"/>
    <xf numFmtId="1" fontId="6" fillId="0" borderId="0" xfId="0" applyNumberFormat="1" applyFont="1" applyFill="1" applyBorder="1"/>
    <xf numFmtId="3" fontId="2" fillId="0" borderId="0" xfId="0" applyNumberFormat="1" applyFont="1" applyFill="1" applyBorder="1"/>
    <xf numFmtId="3" fontId="6" fillId="0" borderId="0" xfId="0" applyNumberFormat="1" applyFont="1" applyFill="1" applyBorder="1"/>
    <xf numFmtId="0" fontId="8" fillId="0" borderId="0" xfId="0" applyFont="1"/>
    <xf numFmtId="3" fontId="0" fillId="5" borderId="1" xfId="0" applyNumberFormat="1" applyFont="1" applyFill="1" applyBorder="1"/>
    <xf numFmtId="3" fontId="0" fillId="6" borderId="1" xfId="0" applyNumberFormat="1" applyFill="1" applyBorder="1"/>
    <xf numFmtId="1" fontId="0" fillId="7" borderId="1" xfId="0" applyNumberFormat="1" applyFill="1" applyBorder="1"/>
    <xf numFmtId="3" fontId="10" fillId="2" borderId="1" xfId="0" applyNumberFormat="1" applyFont="1" applyFill="1" applyBorder="1"/>
    <xf numFmtId="3" fontId="0" fillId="8" borderId="1" xfId="0" applyNumberFormat="1" applyFill="1" applyBorder="1"/>
    <xf numFmtId="3" fontId="3" fillId="0" borderId="0" xfId="0" applyNumberFormat="1" applyFont="1" applyFill="1" applyAlignment="1">
      <alignment horizontal="left"/>
    </xf>
    <xf numFmtId="1" fontId="9" fillId="0" borderId="1" xfId="0" applyNumberFormat="1" applyFont="1" applyFill="1" applyBorder="1"/>
    <xf numFmtId="3" fontId="9" fillId="0" borderId="1" xfId="0" applyNumberFormat="1" applyFont="1" applyFill="1" applyBorder="1"/>
    <xf numFmtId="1" fontId="0" fillId="10" borderId="1" xfId="0" applyNumberFormat="1" applyFill="1" applyBorder="1"/>
    <xf numFmtId="3" fontId="0" fillId="10" borderId="1" xfId="0" applyNumberFormat="1" applyFill="1" applyBorder="1"/>
    <xf numFmtId="3" fontId="9" fillId="0" borderId="0" xfId="0" applyNumberFormat="1" applyFont="1"/>
    <xf numFmtId="3" fontId="9" fillId="2" borderId="1" xfId="0" applyNumberFormat="1" applyFont="1" applyFill="1" applyBorder="1"/>
    <xf numFmtId="1" fontId="9" fillId="0" borderId="0" xfId="0" applyNumberFormat="1" applyFont="1"/>
    <xf numFmtId="1" fontId="12" fillId="0" borderId="1" xfId="0" applyNumberFormat="1" applyFont="1" applyFill="1" applyBorder="1"/>
    <xf numFmtId="1" fontId="13" fillId="0" borderId="1" xfId="0" applyNumberFormat="1" applyFont="1" applyFill="1" applyBorder="1"/>
    <xf numFmtId="3" fontId="14" fillId="2" borderId="1" xfId="0" applyNumberFormat="1" applyFont="1" applyFill="1" applyBorder="1"/>
    <xf numFmtId="3" fontId="9" fillId="3" borderId="1" xfId="0" applyNumberFormat="1" applyFont="1" applyFill="1" applyBorder="1"/>
    <xf numFmtId="1" fontId="14" fillId="0" borderId="1" xfId="0" applyNumberFormat="1" applyFont="1" applyFill="1" applyBorder="1"/>
    <xf numFmtId="3" fontId="14" fillId="0" borderId="1" xfId="0" applyNumberFormat="1" applyFont="1" applyFill="1" applyBorder="1"/>
    <xf numFmtId="3" fontId="10" fillId="0" borderId="1" xfId="0" applyNumberFormat="1" applyFont="1" applyFill="1" applyBorder="1"/>
    <xf numFmtId="1" fontId="10" fillId="0" borderId="1" xfId="0" applyNumberFormat="1" applyFont="1" applyFill="1" applyBorder="1"/>
    <xf numFmtId="3" fontId="0" fillId="8" borderId="1" xfId="0" applyNumberFormat="1" applyFont="1" applyFill="1" applyBorder="1"/>
    <xf numFmtId="3" fontId="14" fillId="3" borderId="1" xfId="0" applyNumberFormat="1" applyFont="1" applyFill="1" applyBorder="1"/>
    <xf numFmtId="3" fontId="14" fillId="0" borderId="0" xfId="0" applyNumberFormat="1" applyFont="1" applyFill="1"/>
    <xf numFmtId="3" fontId="3" fillId="3" borderId="3" xfId="0" applyNumberFormat="1" applyFont="1" applyFill="1" applyBorder="1"/>
    <xf numFmtId="1" fontId="0" fillId="0" borderId="4" xfId="0" applyNumberFormat="1" applyFill="1" applyBorder="1"/>
    <xf numFmtId="3" fontId="0" fillId="0" borderId="4" xfId="0" applyNumberFormat="1" applyFill="1" applyBorder="1"/>
    <xf numFmtId="3" fontId="0" fillId="2" borderId="4" xfId="0" applyNumberFormat="1" applyFill="1" applyBorder="1"/>
    <xf numFmtId="1" fontId="0" fillId="0" borderId="2" xfId="0" applyNumberFormat="1" applyFill="1" applyBorder="1"/>
    <xf numFmtId="3" fontId="0" fillId="0" borderId="2" xfId="0" applyNumberFormat="1" applyFill="1" applyBorder="1"/>
    <xf numFmtId="1" fontId="3" fillId="0" borderId="3" xfId="0" applyNumberFormat="1" applyFont="1" applyFill="1" applyBorder="1"/>
    <xf numFmtId="3" fontId="3" fillId="0" borderId="3" xfId="0" applyNumberFormat="1" applyFont="1" applyFill="1" applyBorder="1"/>
    <xf numFmtId="3" fontId="3" fillId="2" borderId="3" xfId="0" applyNumberFormat="1" applyFont="1" applyFill="1" applyBorder="1"/>
    <xf numFmtId="3" fontId="0" fillId="9" borderId="2" xfId="0" applyNumberFormat="1" applyFill="1" applyBorder="1"/>
    <xf numFmtId="1" fontId="0" fillId="0" borderId="2" xfId="0" applyNumberFormat="1" applyBorder="1"/>
    <xf numFmtId="3" fontId="0" fillId="0" borderId="2" xfId="0" applyNumberFormat="1" applyBorder="1"/>
    <xf numFmtId="1" fontId="0" fillId="0" borderId="3" xfId="0" applyNumberFormat="1" applyFill="1" applyBorder="1"/>
    <xf numFmtId="3" fontId="0" fillId="0" borderId="3" xfId="0" applyNumberFormat="1" applyFill="1" applyBorder="1"/>
    <xf numFmtId="3" fontId="0" fillId="2" borderId="3" xfId="0" applyNumberFormat="1" applyFill="1" applyBorder="1"/>
    <xf numFmtId="1" fontId="3" fillId="0" borderId="4" xfId="0" applyNumberFormat="1" applyFont="1" applyFill="1" applyBorder="1"/>
    <xf numFmtId="3" fontId="3" fillId="0" borderId="4" xfId="0" applyNumberFormat="1" applyFont="1" applyFill="1" applyBorder="1"/>
    <xf numFmtId="3" fontId="3" fillId="2" borderId="4" xfId="0" applyNumberFormat="1" applyFont="1" applyFill="1" applyBorder="1"/>
    <xf numFmtId="1" fontId="3" fillId="0" borderId="2" xfId="0" applyNumberFormat="1" applyFont="1" applyFill="1" applyBorder="1"/>
    <xf numFmtId="3" fontId="3" fillId="0" borderId="2" xfId="0" applyNumberFormat="1" applyFont="1" applyFill="1" applyBorder="1"/>
    <xf numFmtId="3" fontId="3" fillId="2" borderId="2" xfId="0" applyNumberFormat="1" applyFont="1" applyFill="1" applyBorder="1"/>
    <xf numFmtId="3" fontId="11" fillId="0" borderId="2" xfId="0" applyNumberFormat="1" applyFont="1" applyFill="1" applyBorder="1"/>
    <xf numFmtId="3" fontId="0" fillId="8" borderId="2" xfId="0" applyNumberFormat="1" applyFill="1" applyBorder="1"/>
    <xf numFmtId="3" fontId="0" fillId="2" borderId="2" xfId="0" applyNumberFormat="1" applyFill="1" applyBorder="1"/>
    <xf numFmtId="3" fontId="14" fillId="3" borderId="3" xfId="0" applyNumberFormat="1" applyFont="1" applyFill="1" applyBorder="1"/>
    <xf numFmtId="3" fontId="14" fillId="12" borderId="2" xfId="0" applyNumberFormat="1" applyFont="1" applyFill="1" applyBorder="1"/>
    <xf numFmtId="3" fontId="14" fillId="3" borderId="4" xfId="0" applyNumberFormat="1" applyFont="1" applyFill="1" applyBorder="1"/>
    <xf numFmtId="3" fontId="0" fillId="0" borderId="2" xfId="0" applyNumberFormat="1" applyFont="1" applyFill="1" applyBorder="1"/>
    <xf numFmtId="3" fontId="0" fillId="2" borderId="2" xfId="0" applyNumberFormat="1" applyFont="1" applyFill="1" applyBorder="1"/>
    <xf numFmtId="3" fontId="14" fillId="3" borderId="2" xfId="0" applyNumberFormat="1" applyFont="1" applyFill="1" applyBorder="1"/>
    <xf numFmtId="1" fontId="0" fillId="0" borderId="2" xfId="0" applyNumberFormat="1" applyFont="1" applyFill="1" applyBorder="1"/>
    <xf numFmtId="3" fontId="0" fillId="5" borderId="2" xfId="0" applyNumberFormat="1" applyFont="1" applyFill="1" applyBorder="1"/>
    <xf numFmtId="3" fontId="9" fillId="3" borderId="2" xfId="0" applyNumberFormat="1" applyFont="1" applyFill="1" applyBorder="1"/>
    <xf numFmtId="3" fontId="9" fillId="3" borderId="3" xfId="0" applyNumberFormat="1" applyFont="1" applyFill="1" applyBorder="1"/>
    <xf numFmtId="3" fontId="9" fillId="3" borderId="4" xfId="0" applyNumberFormat="1" applyFont="1" applyFill="1" applyBorder="1"/>
    <xf numFmtId="3" fontId="9" fillId="11" borderId="1" xfId="0" applyNumberFormat="1" applyFont="1" applyFill="1" applyBorder="1"/>
    <xf numFmtId="3" fontId="14" fillId="11" borderId="2" xfId="0" applyNumberFormat="1" applyFont="1" applyFill="1" applyBorder="1"/>
    <xf numFmtId="3" fontId="14" fillId="11" borderId="1" xfId="0" applyNumberFormat="1" applyFont="1" applyFill="1" applyBorder="1"/>
    <xf numFmtId="3" fontId="14" fillId="12" borderId="1" xfId="0" applyNumberFormat="1" applyFont="1" applyFill="1" applyBorder="1"/>
    <xf numFmtId="3" fontId="14" fillId="13" borderId="1" xfId="0" applyNumberFormat="1" applyFont="1" applyFill="1" applyBorder="1"/>
    <xf numFmtId="3" fontId="9" fillId="13" borderId="1" xfId="0" applyNumberFormat="1" applyFont="1" applyFill="1" applyBorder="1"/>
    <xf numFmtId="3" fontId="0" fillId="3" borderId="1" xfId="0" applyNumberFormat="1" applyFont="1" applyFill="1" applyBorder="1"/>
    <xf numFmtId="3" fontId="2" fillId="2" borderId="1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vertical="top" wrapText="1"/>
    </xf>
    <xf numFmtId="3" fontId="2" fillId="4" borderId="1" xfId="0" applyNumberFormat="1" applyFont="1" applyFill="1" applyBorder="1" applyAlignment="1">
      <alignment vertical="top"/>
    </xf>
    <xf numFmtId="3" fontId="3" fillId="4" borderId="1" xfId="0" applyNumberFormat="1" applyFont="1" applyFill="1" applyBorder="1"/>
    <xf numFmtId="3" fontId="9" fillId="14" borderId="1" xfId="0" applyNumberFormat="1" applyFont="1" applyFill="1" applyBorder="1"/>
    <xf numFmtId="3" fontId="9" fillId="15" borderId="1" xfId="0" applyNumberFormat="1" applyFont="1" applyFill="1" applyBorder="1"/>
    <xf numFmtId="0" fontId="15" fillId="0" borderId="0" xfId="0" applyFont="1"/>
    <xf numFmtId="3" fontId="9" fillId="0" borderId="1" xfId="0" applyNumberFormat="1" applyFont="1" applyFill="1" applyBorder="1" applyAlignment="1">
      <alignment wrapText="1"/>
    </xf>
    <xf numFmtId="3" fontId="14" fillId="16" borderId="1" xfId="0" applyNumberFormat="1" applyFont="1" applyFill="1" applyBorder="1"/>
    <xf numFmtId="3" fontId="14" fillId="16" borderId="2" xfId="0" applyNumberFormat="1" applyFont="1" applyFill="1" applyBorder="1"/>
    <xf numFmtId="3" fontId="3" fillId="13" borderId="1" xfId="0" applyNumberFormat="1" applyFont="1" applyFill="1" applyBorder="1"/>
    <xf numFmtId="3" fontId="9" fillId="16" borderId="1" xfId="0" applyNumberFormat="1" applyFont="1" applyFill="1" applyBorder="1"/>
    <xf numFmtId="3" fontId="9" fillId="0" borderId="0" xfId="0" applyNumberFormat="1" applyFont="1" applyFill="1"/>
    <xf numFmtId="3" fontId="0" fillId="13" borderId="1" xfId="0" applyNumberFormat="1" applyFill="1" applyBorder="1"/>
    <xf numFmtId="3" fontId="0" fillId="12" borderId="1" xfId="0" applyNumberFormat="1" applyFill="1" applyBorder="1"/>
    <xf numFmtId="3" fontId="3" fillId="13" borderId="3" xfId="0" applyNumberFormat="1" applyFont="1" applyFill="1" applyBorder="1"/>
    <xf numFmtId="1" fontId="16" fillId="0" borderId="0" xfId="0" applyNumberFormat="1" applyFont="1" applyFill="1" applyAlignment="1">
      <alignment horizontal="center"/>
    </xf>
    <xf numFmtId="3" fontId="1" fillId="0" borderId="5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zoomScale="115" zoomScaleNormal="115" workbookViewId="0">
      <selection activeCell="G1" sqref="G1"/>
    </sheetView>
  </sheetViews>
  <sheetFormatPr defaultColWidth="9.109375" defaultRowHeight="13.2" outlineLevelRow="1" x14ac:dyDescent="0.25"/>
  <cols>
    <col min="1" max="1" width="7.44140625" style="1" customWidth="1"/>
    <col min="2" max="2" width="5.5546875" style="1" customWidth="1"/>
    <col min="3" max="3" width="43.44140625" style="2" customWidth="1"/>
    <col min="4" max="4" width="15.88671875" style="2" customWidth="1"/>
    <col min="5" max="5" width="21.88671875" style="2" customWidth="1"/>
    <col min="6" max="6" width="25.44140625" style="2" customWidth="1"/>
    <col min="7" max="16384" width="9.109375" style="2"/>
  </cols>
  <sheetData>
    <row r="1" spans="1:6" s="4" customFormat="1" ht="15.6" x14ac:dyDescent="0.3">
      <c r="A1" s="121" t="s">
        <v>206</v>
      </c>
      <c r="B1" s="121"/>
      <c r="C1" s="121"/>
      <c r="D1" s="121"/>
      <c r="E1" s="121"/>
      <c r="F1" s="121"/>
    </row>
    <row r="2" spans="1:6" s="4" customFormat="1" x14ac:dyDescent="0.25">
      <c r="A2" s="3"/>
      <c r="B2" s="3"/>
    </row>
    <row r="3" spans="1:6" s="7" customFormat="1" ht="27.75" customHeight="1" x14ac:dyDescent="0.25">
      <c r="A3" s="5" t="s">
        <v>1</v>
      </c>
      <c r="B3" s="5" t="s">
        <v>2</v>
      </c>
      <c r="C3" s="6" t="s">
        <v>3</v>
      </c>
      <c r="D3" s="104" t="s">
        <v>207</v>
      </c>
      <c r="E3" s="104" t="s">
        <v>208</v>
      </c>
      <c r="F3" s="105" t="s">
        <v>209</v>
      </c>
    </row>
    <row r="4" spans="1:6" s="4" customFormat="1" x14ac:dyDescent="0.25">
      <c r="A4" s="8"/>
      <c r="B4" s="8" t="s">
        <v>0</v>
      </c>
      <c r="C4" s="9"/>
      <c r="D4" s="10"/>
      <c r="E4" s="10"/>
      <c r="F4" s="11"/>
    </row>
    <row r="5" spans="1:6" s="17" customFormat="1" x14ac:dyDescent="0.25">
      <c r="A5" s="12" t="s">
        <v>4</v>
      </c>
      <c r="B5" s="13"/>
      <c r="C5" s="14" t="s">
        <v>5</v>
      </c>
      <c r="D5" s="15">
        <f>SUM(D6:D25)</f>
        <v>40044800</v>
      </c>
      <c r="E5" s="15">
        <f>SUM(E6:E25)</f>
        <v>42894528.770000003</v>
      </c>
      <c r="F5" s="16">
        <f>SUM(F6:F25)</f>
        <v>35442900</v>
      </c>
    </row>
    <row r="6" spans="1:6" s="4" customFormat="1" hidden="1" outlineLevel="1" x14ac:dyDescent="0.25">
      <c r="A6" s="8" t="s">
        <v>0</v>
      </c>
      <c r="B6" s="8">
        <v>1111</v>
      </c>
      <c r="C6" s="9" t="s">
        <v>6</v>
      </c>
      <c r="D6" s="113">
        <v>6500000</v>
      </c>
      <c r="E6" s="10">
        <v>7683974.9800000004</v>
      </c>
      <c r="F6" s="118">
        <v>8000000</v>
      </c>
    </row>
    <row r="7" spans="1:6" s="4" customFormat="1" hidden="1" outlineLevel="1" x14ac:dyDescent="0.25">
      <c r="A7" s="8"/>
      <c r="B7" s="8">
        <v>1112</v>
      </c>
      <c r="C7" s="9" t="s">
        <v>7</v>
      </c>
      <c r="D7" s="113">
        <v>3600000</v>
      </c>
      <c r="E7" s="10">
        <v>220426.72</v>
      </c>
      <c r="F7" s="118">
        <v>220000</v>
      </c>
    </row>
    <row r="8" spans="1:6" s="4" customFormat="1" hidden="1" outlineLevel="1" x14ac:dyDescent="0.25">
      <c r="A8" s="8"/>
      <c r="B8" s="8">
        <v>1113</v>
      </c>
      <c r="C8" s="9" t="s">
        <v>8</v>
      </c>
      <c r="D8" s="113">
        <v>650000</v>
      </c>
      <c r="E8" s="10">
        <v>670948.51</v>
      </c>
      <c r="F8" s="118">
        <v>670000</v>
      </c>
    </row>
    <row r="9" spans="1:6" s="4" customFormat="1" hidden="1" outlineLevel="1" x14ac:dyDescent="0.25">
      <c r="A9" s="8"/>
      <c r="B9" s="8">
        <v>1121</v>
      </c>
      <c r="C9" s="9" t="s">
        <v>9</v>
      </c>
      <c r="D9" s="113">
        <v>6700000</v>
      </c>
      <c r="E9" s="10">
        <v>7153284.8499999996</v>
      </c>
      <c r="F9" s="118">
        <v>7150000</v>
      </c>
    </row>
    <row r="10" spans="1:6" s="4" customFormat="1" hidden="1" outlineLevel="1" x14ac:dyDescent="0.25">
      <c r="A10" s="8"/>
      <c r="B10" s="8">
        <v>1122</v>
      </c>
      <c r="C10" s="9" t="s">
        <v>125</v>
      </c>
      <c r="D10" s="113">
        <v>0</v>
      </c>
      <c r="E10" s="10">
        <v>1079580</v>
      </c>
      <c r="F10" s="119">
        <v>0</v>
      </c>
    </row>
    <row r="11" spans="1:6" s="4" customFormat="1" hidden="1" outlineLevel="1" x14ac:dyDescent="0.25">
      <c r="A11" s="8"/>
      <c r="B11" s="8">
        <v>1211</v>
      </c>
      <c r="C11" s="9" t="s">
        <v>10</v>
      </c>
      <c r="D11" s="113">
        <v>12200000</v>
      </c>
      <c r="E11" s="10">
        <v>14462083.9</v>
      </c>
      <c r="F11" s="118">
        <v>14800000</v>
      </c>
    </row>
    <row r="12" spans="1:6" s="4" customFormat="1" hidden="1" outlineLevel="1" x14ac:dyDescent="0.25">
      <c r="A12" s="8"/>
      <c r="B12" s="8">
        <v>1334</v>
      </c>
      <c r="C12" s="9" t="s">
        <v>11</v>
      </c>
      <c r="D12" s="113">
        <v>20000</v>
      </c>
      <c r="E12" s="10">
        <v>157756</v>
      </c>
      <c r="F12" s="118">
        <v>100000</v>
      </c>
    </row>
    <row r="13" spans="1:6" s="4" customFormat="1" hidden="1" outlineLevel="1" x14ac:dyDescent="0.25">
      <c r="A13" s="8"/>
      <c r="B13" s="8">
        <v>1341</v>
      </c>
      <c r="C13" s="9" t="s">
        <v>12</v>
      </c>
      <c r="D13" s="113">
        <v>65000</v>
      </c>
      <c r="E13" s="10">
        <v>69479</v>
      </c>
      <c r="F13" s="118">
        <v>69000</v>
      </c>
    </row>
    <row r="14" spans="1:6" s="4" customFormat="1" hidden="1" outlineLevel="1" x14ac:dyDescent="0.25">
      <c r="A14" s="8"/>
      <c r="B14" s="8">
        <v>1343</v>
      </c>
      <c r="C14" s="9" t="s">
        <v>138</v>
      </c>
      <c r="D14" s="113">
        <v>40000</v>
      </c>
      <c r="E14" s="10">
        <v>26685</v>
      </c>
      <c r="F14" s="118">
        <v>26000</v>
      </c>
    </row>
    <row r="15" spans="1:6" s="4" customFormat="1" hidden="1" outlineLevel="1" x14ac:dyDescent="0.25">
      <c r="A15" s="8"/>
      <c r="B15" s="8">
        <v>1356</v>
      </c>
      <c r="C15" s="9" t="s">
        <v>17</v>
      </c>
      <c r="D15" s="113">
        <v>0</v>
      </c>
      <c r="E15" s="10">
        <v>3582.29</v>
      </c>
      <c r="F15" s="118">
        <v>3000</v>
      </c>
    </row>
    <row r="16" spans="1:6" s="4" customFormat="1" hidden="1" outlineLevel="1" x14ac:dyDescent="0.25">
      <c r="A16" s="8"/>
      <c r="B16" s="8">
        <v>1361</v>
      </c>
      <c r="C16" s="9" t="s">
        <v>13</v>
      </c>
      <c r="D16" s="113">
        <v>60000</v>
      </c>
      <c r="E16" s="10">
        <v>51130</v>
      </c>
      <c r="F16" s="118">
        <v>50000</v>
      </c>
    </row>
    <row r="17" spans="1:6" s="4" customFormat="1" hidden="1" outlineLevel="1" x14ac:dyDescent="0.25">
      <c r="A17" s="8"/>
      <c r="B17" s="8">
        <v>1381</v>
      </c>
      <c r="C17" s="9" t="s">
        <v>197</v>
      </c>
      <c r="D17" s="113">
        <v>0</v>
      </c>
      <c r="E17" s="10">
        <v>135844.96</v>
      </c>
      <c r="F17" s="118">
        <v>135000</v>
      </c>
    </row>
    <row r="18" spans="1:6" s="4" customFormat="1" hidden="1" outlineLevel="1" x14ac:dyDescent="0.25">
      <c r="A18" s="8"/>
      <c r="B18" s="8">
        <v>1382</v>
      </c>
      <c r="C18" s="9" t="s">
        <v>118</v>
      </c>
      <c r="D18" s="113">
        <v>125000</v>
      </c>
      <c r="E18" s="10">
        <v>44069.09</v>
      </c>
      <c r="F18" s="118">
        <v>0</v>
      </c>
    </row>
    <row r="19" spans="1:6" s="4" customFormat="1" hidden="1" outlineLevel="1" x14ac:dyDescent="0.25">
      <c r="A19" s="8"/>
      <c r="B19" s="8">
        <v>1511</v>
      </c>
      <c r="C19" s="9" t="s">
        <v>14</v>
      </c>
      <c r="D19" s="113">
        <v>4000000</v>
      </c>
      <c r="E19" s="10">
        <v>3678971.47</v>
      </c>
      <c r="F19" s="118">
        <v>3600000</v>
      </c>
    </row>
    <row r="20" spans="1:6" s="4" customFormat="1" hidden="1" outlineLevel="1" x14ac:dyDescent="0.25">
      <c r="A20" s="8"/>
      <c r="B20" s="8">
        <v>4111</v>
      </c>
      <c r="C20" s="9" t="s">
        <v>192</v>
      </c>
      <c r="D20" s="113">
        <v>0</v>
      </c>
      <c r="E20" s="10">
        <v>48182</v>
      </c>
      <c r="F20" s="118">
        <v>52500</v>
      </c>
    </row>
    <row r="21" spans="1:6" s="4" customFormat="1" hidden="1" outlineLevel="1" x14ac:dyDescent="0.25">
      <c r="A21" s="8"/>
      <c r="B21" s="8">
        <v>4112</v>
      </c>
      <c r="C21" s="9" t="s">
        <v>15</v>
      </c>
      <c r="D21" s="113">
        <v>518800</v>
      </c>
      <c r="E21" s="10">
        <v>518800</v>
      </c>
      <c r="F21" s="118">
        <v>567400</v>
      </c>
    </row>
    <row r="22" spans="1:6" s="4" customFormat="1" hidden="1" outlineLevel="1" x14ac:dyDescent="0.25">
      <c r="A22" s="8"/>
      <c r="B22" s="8">
        <v>4116</v>
      </c>
      <c r="C22" s="9" t="s">
        <v>199</v>
      </c>
      <c r="D22" s="113">
        <v>0</v>
      </c>
      <c r="E22" s="10">
        <v>883730</v>
      </c>
      <c r="F22" s="97">
        <v>0</v>
      </c>
    </row>
    <row r="23" spans="1:6" s="4" customFormat="1" hidden="1" outlineLevel="1" x14ac:dyDescent="0.25">
      <c r="A23" s="8"/>
      <c r="B23" s="8">
        <v>4122</v>
      </c>
      <c r="C23" s="9" t="s">
        <v>200</v>
      </c>
      <c r="D23" s="113">
        <v>0</v>
      </c>
      <c r="E23" s="10">
        <v>40000</v>
      </c>
      <c r="F23" s="58">
        <v>0</v>
      </c>
    </row>
    <row r="24" spans="1:6" s="4" customFormat="1" hidden="1" outlineLevel="1" x14ac:dyDescent="0.25">
      <c r="A24" s="8"/>
      <c r="B24" s="8">
        <v>4216</v>
      </c>
      <c r="C24" s="9" t="s">
        <v>198</v>
      </c>
      <c r="D24" s="113">
        <v>0</v>
      </c>
      <c r="E24" s="10">
        <v>400000</v>
      </c>
      <c r="F24" s="58">
        <v>0</v>
      </c>
    </row>
    <row r="25" spans="1:6" s="4" customFormat="1" hidden="1" outlineLevel="1" x14ac:dyDescent="0.25">
      <c r="A25" s="8"/>
      <c r="B25" s="8">
        <v>4222</v>
      </c>
      <c r="C25" s="9" t="s">
        <v>193</v>
      </c>
      <c r="D25" s="113">
        <v>5566000</v>
      </c>
      <c r="E25" s="10">
        <v>5566000</v>
      </c>
      <c r="F25" s="58">
        <v>0</v>
      </c>
    </row>
    <row r="26" spans="1:6" s="4" customFormat="1" hidden="1" outlineLevel="1" x14ac:dyDescent="0.25">
      <c r="A26" s="8"/>
      <c r="B26" s="8"/>
      <c r="C26" s="9"/>
      <c r="D26" s="18"/>
      <c r="E26" s="10"/>
      <c r="F26" s="16"/>
    </row>
    <row r="27" spans="1:6" s="17" customFormat="1" collapsed="1" x14ac:dyDescent="0.25">
      <c r="A27" s="13">
        <v>1031</v>
      </c>
      <c r="B27" s="13"/>
      <c r="C27" s="14" t="s">
        <v>123</v>
      </c>
      <c r="D27" s="15">
        <f>SUM(D28:D29)</f>
        <v>300000</v>
      </c>
      <c r="E27" s="15">
        <f>SUM(E28:E29)</f>
        <v>89367</v>
      </c>
      <c r="F27" s="16">
        <f>SUM(F28:F29)</f>
        <v>100000</v>
      </c>
    </row>
    <row r="28" spans="1:6" s="4" customFormat="1" hidden="1" outlineLevel="1" x14ac:dyDescent="0.25">
      <c r="A28" s="8"/>
      <c r="B28" s="8">
        <v>2111</v>
      </c>
      <c r="C28" s="9" t="s">
        <v>160</v>
      </c>
      <c r="D28" s="113">
        <v>300000</v>
      </c>
      <c r="E28" s="10">
        <v>89367</v>
      </c>
      <c r="F28" s="58">
        <v>100000</v>
      </c>
    </row>
    <row r="29" spans="1:6" s="4" customFormat="1" hidden="1" outlineLevel="1" x14ac:dyDescent="0.25">
      <c r="A29" s="8"/>
      <c r="B29" s="8"/>
      <c r="C29" s="9"/>
      <c r="D29" s="10"/>
      <c r="E29" s="10"/>
      <c r="F29" s="16"/>
    </row>
    <row r="30" spans="1:6" s="17" customFormat="1" collapsed="1" x14ac:dyDescent="0.25">
      <c r="A30" s="13">
        <v>1069</v>
      </c>
      <c r="B30" s="13"/>
      <c r="C30" s="14" t="s">
        <v>201</v>
      </c>
      <c r="D30" s="15">
        <f>SUM(D31)</f>
        <v>0</v>
      </c>
      <c r="E30" s="15">
        <f>SUM(E31)</f>
        <v>150081</v>
      </c>
      <c r="F30" s="115">
        <f>SUM(F33)</f>
        <v>0</v>
      </c>
    </row>
    <row r="31" spans="1:6" s="4" customFormat="1" hidden="1" outlineLevel="1" x14ac:dyDescent="0.25">
      <c r="A31" s="8"/>
      <c r="B31" s="53">
        <v>2212</v>
      </c>
      <c r="C31" s="54" t="s">
        <v>202</v>
      </c>
      <c r="D31" s="10">
        <v>0</v>
      </c>
      <c r="E31" s="10">
        <v>150081</v>
      </c>
      <c r="F31" s="58">
        <v>0</v>
      </c>
    </row>
    <row r="32" spans="1:6" s="4" customFormat="1" hidden="1" outlineLevel="1" x14ac:dyDescent="0.25">
      <c r="A32" s="8"/>
      <c r="B32" s="8"/>
      <c r="C32" s="9"/>
      <c r="D32" s="10"/>
      <c r="E32" s="10"/>
      <c r="F32" s="16"/>
    </row>
    <row r="33" spans="1:6" s="17" customFormat="1" collapsed="1" x14ac:dyDescent="0.25">
      <c r="A33" s="13">
        <v>2119</v>
      </c>
      <c r="B33" s="53"/>
      <c r="C33" s="43" t="s">
        <v>203</v>
      </c>
      <c r="D33" s="47">
        <f>SUM(D34)</f>
        <v>300</v>
      </c>
      <c r="E33" s="47">
        <f>SUM(E34)</f>
        <v>0</v>
      </c>
      <c r="F33" s="100">
        <f>SUM(F34)</f>
        <v>0</v>
      </c>
    </row>
    <row r="34" spans="1:6" s="4" customFormat="1" hidden="1" outlineLevel="1" x14ac:dyDescent="0.25">
      <c r="A34" s="8"/>
      <c r="B34" s="8">
        <v>2343</v>
      </c>
      <c r="C34" s="9" t="s">
        <v>204</v>
      </c>
      <c r="D34" s="10">
        <v>300</v>
      </c>
      <c r="E34" s="10">
        <v>0</v>
      </c>
      <c r="F34" s="58">
        <v>0</v>
      </c>
    </row>
    <row r="35" spans="1:6" s="4" customFormat="1" hidden="1" outlineLevel="1" x14ac:dyDescent="0.25">
      <c r="A35" s="8"/>
      <c r="B35" s="8"/>
      <c r="C35" s="9"/>
      <c r="D35" s="10"/>
      <c r="E35" s="10"/>
      <c r="F35" s="16"/>
    </row>
    <row r="36" spans="1:6" s="4" customFormat="1" collapsed="1" x14ac:dyDescent="0.25">
      <c r="A36" s="42">
        <v>2212</v>
      </c>
      <c r="B36" s="42"/>
      <c r="C36" s="43" t="s">
        <v>18</v>
      </c>
      <c r="D36" s="47">
        <f>SUM(D37)</f>
        <v>0</v>
      </c>
      <c r="E36" s="47">
        <f t="shared" ref="E36:F36" si="0">SUM(E37)</f>
        <v>142198</v>
      </c>
      <c r="F36" s="100">
        <f t="shared" si="0"/>
        <v>0</v>
      </c>
    </row>
    <row r="37" spans="1:6" s="4" customFormat="1" hidden="1" outlineLevel="1" x14ac:dyDescent="0.25">
      <c r="A37" s="8"/>
      <c r="B37" s="8">
        <v>3121</v>
      </c>
      <c r="C37" s="9" t="s">
        <v>205</v>
      </c>
      <c r="D37" s="10">
        <v>0</v>
      </c>
      <c r="E37" s="10">
        <v>142198</v>
      </c>
      <c r="F37" s="58">
        <v>0</v>
      </c>
    </row>
    <row r="38" spans="1:6" s="4" customFormat="1" hidden="1" outlineLevel="1" x14ac:dyDescent="0.25">
      <c r="A38" s="8"/>
      <c r="B38" s="8"/>
      <c r="C38" s="9"/>
      <c r="D38" s="10"/>
      <c r="E38" s="10"/>
      <c r="F38" s="16"/>
    </row>
    <row r="39" spans="1:6" s="20" customFormat="1" collapsed="1" x14ac:dyDescent="0.25">
      <c r="A39" s="13">
        <v>2219</v>
      </c>
      <c r="B39" s="13"/>
      <c r="C39" s="14" t="s">
        <v>23</v>
      </c>
      <c r="D39" s="15">
        <f>SUM(D40)</f>
        <v>0</v>
      </c>
      <c r="E39" s="15">
        <f>SUM(E40:E40)</f>
        <v>250000</v>
      </c>
      <c r="F39" s="16">
        <f>SUM(F40:F41)</f>
        <v>0</v>
      </c>
    </row>
    <row r="40" spans="1:6" s="4" customFormat="1" hidden="1" outlineLevel="1" x14ac:dyDescent="0.25">
      <c r="A40" s="8"/>
      <c r="B40" s="19">
        <v>3121</v>
      </c>
      <c r="C40" s="21" t="s">
        <v>161</v>
      </c>
      <c r="D40" s="22">
        <v>0</v>
      </c>
      <c r="E40" s="22">
        <v>250000</v>
      </c>
      <c r="F40" s="58">
        <v>0</v>
      </c>
    </row>
    <row r="41" spans="1:6" s="4" customFormat="1" hidden="1" outlineLevel="1" x14ac:dyDescent="0.25">
      <c r="A41" s="8"/>
      <c r="B41" s="8"/>
      <c r="C41" s="9"/>
      <c r="D41" s="10"/>
      <c r="E41" s="10"/>
      <c r="F41" s="16"/>
    </row>
    <row r="42" spans="1:6" s="17" customFormat="1" collapsed="1" x14ac:dyDescent="0.25">
      <c r="A42" s="13">
        <v>2310</v>
      </c>
      <c r="B42" s="13" t="s">
        <v>0</v>
      </c>
      <c r="C42" s="14" t="s">
        <v>26</v>
      </c>
      <c r="D42" s="15">
        <f>SUM(D43:D44)</f>
        <v>1150000</v>
      </c>
      <c r="E42" s="15">
        <f>SUM(E43)</f>
        <v>2867700</v>
      </c>
      <c r="F42" s="16">
        <f>SUM(F43:F44)</f>
        <v>2299000</v>
      </c>
    </row>
    <row r="43" spans="1:6" s="4" customFormat="1" hidden="1" outlineLevel="1" x14ac:dyDescent="0.25">
      <c r="A43" s="8"/>
      <c r="B43" s="8">
        <v>2139</v>
      </c>
      <c r="C43" s="9" t="s">
        <v>27</v>
      </c>
      <c r="D43" s="10">
        <v>1150000</v>
      </c>
      <c r="E43" s="10">
        <v>2867700</v>
      </c>
      <c r="F43" s="58">
        <v>2299000</v>
      </c>
    </row>
    <row r="44" spans="1:6" s="4" customFormat="1" hidden="1" outlineLevel="1" x14ac:dyDescent="0.25">
      <c r="A44" s="8"/>
      <c r="B44" s="8"/>
      <c r="C44" s="9"/>
      <c r="D44" s="10"/>
      <c r="E44" s="10"/>
      <c r="F44" s="16"/>
    </row>
    <row r="45" spans="1:6" s="17" customFormat="1" collapsed="1" x14ac:dyDescent="0.25">
      <c r="A45" s="13">
        <v>2321</v>
      </c>
      <c r="B45" s="13" t="s">
        <v>0</v>
      </c>
      <c r="C45" s="14" t="s">
        <v>28</v>
      </c>
      <c r="D45" s="15">
        <f t="shared" ref="D45:E45" si="1">SUM(D46:D48)</f>
        <v>3630000</v>
      </c>
      <c r="E45" s="15">
        <f t="shared" si="1"/>
        <v>4096888</v>
      </c>
      <c r="F45" s="16">
        <f>SUM(F46:F48)</f>
        <v>4200000</v>
      </c>
    </row>
    <row r="46" spans="1:6" s="4" customFormat="1" hidden="1" outlineLevel="1" x14ac:dyDescent="0.25">
      <c r="A46" s="8"/>
      <c r="B46" s="8">
        <v>2111</v>
      </c>
      <c r="C46" s="9" t="s">
        <v>29</v>
      </c>
      <c r="D46" s="113">
        <v>3630000</v>
      </c>
      <c r="E46" s="10">
        <v>4095079</v>
      </c>
      <c r="F46" s="58">
        <v>4200000</v>
      </c>
    </row>
    <row r="47" spans="1:6" s="4" customFormat="1" hidden="1" outlineLevel="1" x14ac:dyDescent="0.25">
      <c r="A47" s="8"/>
      <c r="B47" s="8">
        <v>2324</v>
      </c>
      <c r="C47" s="9" t="s">
        <v>165</v>
      </c>
      <c r="D47" s="113">
        <v>0</v>
      </c>
      <c r="E47" s="10">
        <v>1809</v>
      </c>
      <c r="F47" s="58">
        <v>0</v>
      </c>
    </row>
    <row r="48" spans="1:6" s="4" customFormat="1" hidden="1" outlineLevel="1" x14ac:dyDescent="0.25">
      <c r="A48" s="8"/>
      <c r="B48" s="8" t="s">
        <v>0</v>
      </c>
      <c r="C48" s="9" t="s">
        <v>0</v>
      </c>
      <c r="D48" s="10"/>
      <c r="E48" s="10" t="s">
        <v>0</v>
      </c>
      <c r="F48" s="16"/>
    </row>
    <row r="49" spans="1:10" s="17" customFormat="1" collapsed="1" x14ac:dyDescent="0.25">
      <c r="A49" s="66">
        <v>3111</v>
      </c>
      <c r="B49" s="66"/>
      <c r="C49" s="67" t="s">
        <v>38</v>
      </c>
      <c r="D49" s="68">
        <f>SUM(D50:D53)</f>
        <v>300600</v>
      </c>
      <c r="E49" s="68">
        <f>SUM(E50:E50)</f>
        <v>0</v>
      </c>
      <c r="F49" s="60">
        <f>SUM(F50:F51)</f>
        <v>300600</v>
      </c>
    </row>
    <row r="50" spans="1:10" s="4" customFormat="1" hidden="1" outlineLevel="1" x14ac:dyDescent="0.25">
      <c r="A50" s="64"/>
      <c r="B50" s="64">
        <v>2122</v>
      </c>
      <c r="C50" s="87" t="s">
        <v>162</v>
      </c>
      <c r="D50" s="114">
        <v>300600</v>
      </c>
      <c r="E50" s="88">
        <v>0</v>
      </c>
      <c r="F50" s="89">
        <v>300600</v>
      </c>
    </row>
    <row r="51" spans="1:10" s="4" customFormat="1" hidden="1" outlineLevel="1" x14ac:dyDescent="0.25">
      <c r="A51" s="64"/>
      <c r="B51" s="64"/>
      <c r="C51" s="65"/>
      <c r="D51" s="83"/>
      <c r="E51" s="83"/>
      <c r="F51" s="89"/>
    </row>
    <row r="52" spans="1:10" s="17" customFormat="1" collapsed="1" x14ac:dyDescent="0.25">
      <c r="A52" s="78">
        <v>3113</v>
      </c>
      <c r="B52" s="78"/>
      <c r="C52" s="79" t="s">
        <v>39</v>
      </c>
      <c r="D52" s="80">
        <f>SUM(D53:D54)</f>
        <v>0</v>
      </c>
      <c r="E52" s="80">
        <f>SUM(E53:E54)</f>
        <v>0</v>
      </c>
      <c r="F52" s="92">
        <f>SUM(F53:F54)</f>
        <v>0</v>
      </c>
      <c r="J52" s="41"/>
    </row>
    <row r="53" spans="1:10" s="4" customFormat="1" hidden="1" outlineLevel="1" x14ac:dyDescent="0.25">
      <c r="A53" s="64"/>
      <c r="B53" s="90">
        <v>2322</v>
      </c>
      <c r="C53" s="65" t="s">
        <v>163</v>
      </c>
      <c r="D53" s="83">
        <v>0</v>
      </c>
      <c r="E53" s="91">
        <v>0</v>
      </c>
      <c r="F53" s="89">
        <v>0</v>
      </c>
    </row>
    <row r="54" spans="1:10" s="4" customFormat="1" hidden="1" outlineLevel="1" x14ac:dyDescent="0.25">
      <c r="A54" s="64"/>
      <c r="B54" s="64"/>
      <c r="C54" s="65"/>
      <c r="D54" s="83"/>
      <c r="E54" s="83"/>
      <c r="F54" s="89"/>
    </row>
    <row r="55" spans="1:10" s="17" customFormat="1" collapsed="1" x14ac:dyDescent="0.25">
      <c r="A55" s="78">
        <v>3314</v>
      </c>
      <c r="B55" s="78"/>
      <c r="C55" s="79" t="s">
        <v>41</v>
      </c>
      <c r="D55" s="80">
        <f t="shared" ref="D55:E55" si="2">SUM(D56:D56)</f>
        <v>2000</v>
      </c>
      <c r="E55" s="80">
        <f t="shared" si="2"/>
        <v>2000</v>
      </c>
      <c r="F55" s="92">
        <f>SUM(F56:F57)</f>
        <v>2000</v>
      </c>
    </row>
    <row r="56" spans="1:10" s="4" customFormat="1" hidden="1" outlineLevel="1" x14ac:dyDescent="0.25">
      <c r="A56" s="61"/>
      <c r="B56" s="61">
        <v>2111</v>
      </c>
      <c r="C56" s="62" t="s">
        <v>46</v>
      </c>
      <c r="D56" s="63">
        <v>2000</v>
      </c>
      <c r="E56" s="63">
        <v>2000</v>
      </c>
      <c r="F56" s="86">
        <v>2000</v>
      </c>
    </row>
    <row r="57" spans="1:10" s="4" customFormat="1" hidden="1" outlineLevel="1" x14ac:dyDescent="0.25">
      <c r="A57" s="8"/>
      <c r="B57" s="8"/>
      <c r="C57" s="9"/>
      <c r="D57" s="10"/>
      <c r="E57" s="10"/>
      <c r="F57" s="58"/>
    </row>
    <row r="58" spans="1:10" s="17" customFormat="1" collapsed="1" x14ac:dyDescent="0.25">
      <c r="A58" s="13">
        <v>3349</v>
      </c>
      <c r="B58" s="13"/>
      <c r="C58" s="14" t="s">
        <v>51</v>
      </c>
      <c r="D58" s="15">
        <f>SUM(D59:D60)</f>
        <v>15000</v>
      </c>
      <c r="E58" s="15">
        <f>SUM(E59:E60)</f>
        <v>4650</v>
      </c>
      <c r="F58" s="52">
        <f>SUM(F59:F60)</f>
        <v>5000</v>
      </c>
    </row>
    <row r="59" spans="1:10" s="4" customFormat="1" hidden="1" outlineLevel="1" x14ac:dyDescent="0.25">
      <c r="A59" s="8"/>
      <c r="B59" s="8">
        <v>2111</v>
      </c>
      <c r="C59" s="9" t="s">
        <v>52</v>
      </c>
      <c r="D59" s="113">
        <v>15000</v>
      </c>
      <c r="E59" s="10">
        <v>4650</v>
      </c>
      <c r="F59" s="58">
        <v>5000</v>
      </c>
    </row>
    <row r="60" spans="1:10" s="4" customFormat="1" hidden="1" outlineLevel="1" x14ac:dyDescent="0.25">
      <c r="A60" s="8"/>
      <c r="B60" s="8" t="s">
        <v>0</v>
      </c>
      <c r="C60" s="9" t="s">
        <v>0</v>
      </c>
      <c r="D60" s="10"/>
      <c r="E60" s="10" t="s">
        <v>0</v>
      </c>
      <c r="F60" s="58"/>
    </row>
    <row r="61" spans="1:10" s="17" customFormat="1" collapsed="1" x14ac:dyDescent="0.25">
      <c r="A61" s="13">
        <v>3392</v>
      </c>
      <c r="B61" s="13"/>
      <c r="C61" s="14" t="s">
        <v>53</v>
      </c>
      <c r="D61" s="15">
        <f>SUM(D62:D63)</f>
        <v>13000</v>
      </c>
      <c r="E61" s="15">
        <f>SUM(E62:E63)</f>
        <v>10947</v>
      </c>
      <c r="F61" s="52">
        <f>SUM(F62:F63)</f>
        <v>5000</v>
      </c>
    </row>
    <row r="62" spans="1:10" s="4" customFormat="1" hidden="1" outlineLevel="1" x14ac:dyDescent="0.25">
      <c r="A62" s="8"/>
      <c r="B62" s="8">
        <v>2111</v>
      </c>
      <c r="C62" s="9" t="s">
        <v>52</v>
      </c>
      <c r="D62" s="10">
        <v>13000</v>
      </c>
      <c r="E62" s="10">
        <v>2850</v>
      </c>
      <c r="F62" s="58">
        <v>5000</v>
      </c>
    </row>
    <row r="63" spans="1:10" s="4" customFormat="1" hidden="1" outlineLevel="1" x14ac:dyDescent="0.25">
      <c r="A63" s="8"/>
      <c r="B63" s="8">
        <v>2324</v>
      </c>
      <c r="C63" s="9" t="s">
        <v>164</v>
      </c>
      <c r="D63" s="10">
        <v>0</v>
      </c>
      <c r="E63" s="10">
        <v>8097</v>
      </c>
      <c r="F63" s="58">
        <v>0</v>
      </c>
    </row>
    <row r="64" spans="1:10" s="4" customFormat="1" hidden="1" outlineLevel="1" x14ac:dyDescent="0.25">
      <c r="A64" s="8"/>
      <c r="B64" s="8"/>
      <c r="C64" s="9"/>
      <c r="D64" s="10"/>
      <c r="E64" s="22"/>
      <c r="F64" s="58"/>
    </row>
    <row r="65" spans="1:6" s="17" customFormat="1" collapsed="1" x14ac:dyDescent="0.25">
      <c r="A65" s="13">
        <v>3419</v>
      </c>
      <c r="B65" s="13"/>
      <c r="C65" s="14" t="s">
        <v>60</v>
      </c>
      <c r="D65" s="15">
        <f>SUM(D66:D66)</f>
        <v>55000</v>
      </c>
      <c r="E65" s="15">
        <f>SUM(E66:E66)</f>
        <v>60875</v>
      </c>
      <c r="F65" s="52">
        <f>SUM(F66:F67)</f>
        <v>60000</v>
      </c>
    </row>
    <row r="66" spans="1:6" s="4" customFormat="1" hidden="1" outlineLevel="1" x14ac:dyDescent="0.25">
      <c r="A66" s="8"/>
      <c r="B66" s="8">
        <v>2111</v>
      </c>
      <c r="C66" s="9" t="s">
        <v>52</v>
      </c>
      <c r="D66" s="10">
        <v>55000</v>
      </c>
      <c r="E66" s="10">
        <v>60875</v>
      </c>
      <c r="F66" s="58">
        <v>60000</v>
      </c>
    </row>
    <row r="67" spans="1:6" s="4" customFormat="1" hidden="1" outlineLevel="1" x14ac:dyDescent="0.25">
      <c r="A67" s="8"/>
      <c r="B67" s="8"/>
      <c r="C67" s="9"/>
      <c r="D67" s="10"/>
      <c r="E67" s="10"/>
      <c r="F67" s="58"/>
    </row>
    <row r="68" spans="1:6" s="17" customFormat="1" collapsed="1" x14ac:dyDescent="0.25">
      <c r="A68" s="13">
        <v>3613</v>
      </c>
      <c r="B68" s="13"/>
      <c r="C68" s="14" t="s">
        <v>64</v>
      </c>
      <c r="D68" s="15">
        <f>SUM(D69:D69)</f>
        <v>400000</v>
      </c>
      <c r="E68" s="15">
        <f>SUM(E69:E69)</f>
        <v>411780</v>
      </c>
      <c r="F68" s="52">
        <f>SUM(F69:F70)</f>
        <v>400000</v>
      </c>
    </row>
    <row r="69" spans="1:6" s="4" customFormat="1" hidden="1" outlineLevel="1" x14ac:dyDescent="0.25">
      <c r="A69" s="8"/>
      <c r="B69" s="8">
        <v>2132</v>
      </c>
      <c r="C69" s="9" t="s">
        <v>65</v>
      </c>
      <c r="D69" s="10">
        <v>400000</v>
      </c>
      <c r="E69" s="10">
        <v>411780</v>
      </c>
      <c r="F69" s="58">
        <v>400000</v>
      </c>
    </row>
    <row r="70" spans="1:6" s="4" customFormat="1" hidden="1" outlineLevel="1" x14ac:dyDescent="0.25">
      <c r="A70" s="8"/>
      <c r="B70" s="8"/>
      <c r="C70" s="9"/>
      <c r="D70" s="10"/>
      <c r="E70" s="10"/>
      <c r="F70" s="58"/>
    </row>
    <row r="71" spans="1:6" s="17" customFormat="1" collapsed="1" x14ac:dyDescent="0.25">
      <c r="A71" s="13">
        <v>3632</v>
      </c>
      <c r="B71" s="13"/>
      <c r="C71" s="14" t="s">
        <v>134</v>
      </c>
      <c r="D71" s="15">
        <f t="shared" ref="D71:E71" si="3">SUM(D72:D72)</f>
        <v>1000</v>
      </c>
      <c r="E71" s="15">
        <f t="shared" si="3"/>
        <v>1650</v>
      </c>
      <c r="F71" s="52">
        <f>SUM(F72:F73)</f>
        <v>1000</v>
      </c>
    </row>
    <row r="72" spans="1:6" s="4" customFormat="1" hidden="1" outlineLevel="1" x14ac:dyDescent="0.25">
      <c r="A72" s="8"/>
      <c r="B72" s="8">
        <v>2111</v>
      </c>
      <c r="C72" s="9" t="s">
        <v>67</v>
      </c>
      <c r="D72" s="10">
        <v>1000</v>
      </c>
      <c r="E72" s="10">
        <v>1650</v>
      </c>
      <c r="F72" s="58">
        <v>1000</v>
      </c>
    </row>
    <row r="73" spans="1:6" s="4" customFormat="1" hidden="1" outlineLevel="1" x14ac:dyDescent="0.25">
      <c r="A73" s="8"/>
      <c r="B73" s="8"/>
      <c r="C73" s="9" t="s">
        <v>0</v>
      </c>
      <c r="D73" s="10"/>
      <c r="E73" s="10"/>
      <c r="F73" s="58"/>
    </row>
    <row r="74" spans="1:6" s="17" customFormat="1" collapsed="1" x14ac:dyDescent="0.25">
      <c r="A74" s="13">
        <v>3639</v>
      </c>
      <c r="B74" s="13"/>
      <c r="C74" s="14" t="s">
        <v>72</v>
      </c>
      <c r="D74" s="15">
        <f>SUM(D75:D78)</f>
        <v>1250000</v>
      </c>
      <c r="E74" s="15">
        <f>SUM(E75:E78)</f>
        <v>1614316</v>
      </c>
      <c r="F74" s="52">
        <f>SUM(F75:F79)</f>
        <v>350000</v>
      </c>
    </row>
    <row r="75" spans="1:6" s="59" customFormat="1" hidden="1" outlineLevel="1" x14ac:dyDescent="0.25">
      <c r="A75" s="53"/>
      <c r="B75" s="53">
        <v>2119</v>
      </c>
      <c r="C75" s="54" t="s">
        <v>166</v>
      </c>
      <c r="D75" s="113">
        <v>0</v>
      </c>
      <c r="E75" s="51">
        <v>4840</v>
      </c>
      <c r="F75" s="58">
        <v>0</v>
      </c>
    </row>
    <row r="76" spans="1:6" s="4" customFormat="1" hidden="1" outlineLevel="1" x14ac:dyDescent="0.25">
      <c r="A76" s="8" t="s">
        <v>0</v>
      </c>
      <c r="B76" s="8">
        <v>2131</v>
      </c>
      <c r="C76" s="9" t="s">
        <v>73</v>
      </c>
      <c r="D76" s="113">
        <v>150000</v>
      </c>
      <c r="E76" s="10">
        <v>149976</v>
      </c>
      <c r="F76" s="58">
        <v>150000</v>
      </c>
    </row>
    <row r="77" spans="1:6" s="4" customFormat="1" hidden="1" outlineLevel="1" x14ac:dyDescent="0.25">
      <c r="A77" s="8"/>
      <c r="B77" s="8">
        <v>3111</v>
      </c>
      <c r="C77" s="9" t="s">
        <v>74</v>
      </c>
      <c r="D77" s="113">
        <v>900000</v>
      </c>
      <c r="E77" s="10">
        <v>959500</v>
      </c>
      <c r="F77" s="58">
        <v>0</v>
      </c>
    </row>
    <row r="78" spans="1:6" s="4" customFormat="1" hidden="1" outlineLevel="1" x14ac:dyDescent="0.25">
      <c r="A78" s="8"/>
      <c r="B78" s="19">
        <v>3121</v>
      </c>
      <c r="C78" s="9" t="s">
        <v>124</v>
      </c>
      <c r="D78" s="113">
        <v>200000</v>
      </c>
      <c r="E78" s="10">
        <v>500000</v>
      </c>
      <c r="F78" s="58">
        <v>200000</v>
      </c>
    </row>
    <row r="79" spans="1:6" s="4" customFormat="1" hidden="1" outlineLevel="1" x14ac:dyDescent="0.25">
      <c r="A79" s="8"/>
      <c r="B79" s="8"/>
      <c r="C79" s="9"/>
      <c r="D79" s="113"/>
      <c r="E79" s="10"/>
      <c r="F79" s="58"/>
    </row>
    <row r="80" spans="1:6" s="20" customFormat="1" collapsed="1" x14ac:dyDescent="0.25">
      <c r="A80" s="13">
        <v>3722</v>
      </c>
      <c r="B80" s="13"/>
      <c r="C80" s="14" t="s">
        <v>82</v>
      </c>
      <c r="D80" s="15">
        <f>SUM(D81:D83)</f>
        <v>200000</v>
      </c>
      <c r="E80" s="15">
        <f>SUM(E81:E82)</f>
        <v>237085.5</v>
      </c>
      <c r="F80" s="52">
        <f>SUM(F81:F83)</f>
        <v>200000</v>
      </c>
    </row>
    <row r="81" spans="1:8" s="4" customFormat="1" hidden="1" outlineLevel="1" x14ac:dyDescent="0.25">
      <c r="A81" s="19"/>
      <c r="B81" s="19">
        <v>2321</v>
      </c>
      <c r="C81" s="21" t="s">
        <v>83</v>
      </c>
      <c r="D81" s="22">
        <v>0</v>
      </c>
      <c r="E81" s="22">
        <v>1335</v>
      </c>
      <c r="F81" s="58">
        <v>0</v>
      </c>
    </row>
    <row r="82" spans="1:8" s="4" customFormat="1" hidden="1" outlineLevel="1" x14ac:dyDescent="0.25">
      <c r="A82" s="8"/>
      <c r="B82" s="8">
        <v>2329</v>
      </c>
      <c r="C82" s="9" t="s">
        <v>84</v>
      </c>
      <c r="D82" s="10">
        <v>200000</v>
      </c>
      <c r="E82" s="10">
        <v>235750.5</v>
      </c>
      <c r="F82" s="58">
        <v>200000</v>
      </c>
    </row>
    <row r="83" spans="1:8" s="4" customFormat="1" hidden="1" outlineLevel="1" x14ac:dyDescent="0.25">
      <c r="A83" s="8"/>
      <c r="B83" s="8"/>
      <c r="C83" s="9"/>
      <c r="D83" s="10"/>
      <c r="E83" s="10"/>
      <c r="F83" s="58"/>
    </row>
    <row r="84" spans="1:8" s="17" customFormat="1" collapsed="1" x14ac:dyDescent="0.25">
      <c r="A84" s="13">
        <v>6171</v>
      </c>
      <c r="B84" s="13"/>
      <c r="C84" s="14" t="s">
        <v>97</v>
      </c>
      <c r="D84" s="15">
        <f>SUM(D85:D89)</f>
        <v>0</v>
      </c>
      <c r="E84" s="15">
        <f>SUM(E85:E89)</f>
        <v>62565</v>
      </c>
      <c r="F84" s="52">
        <f>SUM(F85:F89)</f>
        <v>0</v>
      </c>
    </row>
    <row r="85" spans="1:8" s="4" customFormat="1" hidden="1" outlineLevel="1" x14ac:dyDescent="0.25">
      <c r="A85" s="8"/>
      <c r="B85" s="8">
        <v>2112</v>
      </c>
      <c r="C85" s="9" t="s">
        <v>167</v>
      </c>
      <c r="D85" s="10">
        <v>0</v>
      </c>
      <c r="E85" s="10">
        <v>880</v>
      </c>
      <c r="F85" s="58">
        <v>0</v>
      </c>
    </row>
    <row r="86" spans="1:8" s="4" customFormat="1" hidden="1" outlineLevel="1" x14ac:dyDescent="0.25">
      <c r="A86" s="8"/>
      <c r="B86" s="8">
        <v>2133</v>
      </c>
      <c r="C86" s="9" t="s">
        <v>168</v>
      </c>
      <c r="D86" s="10">
        <v>0</v>
      </c>
      <c r="E86" s="10">
        <v>3550</v>
      </c>
      <c r="F86" s="58">
        <v>0</v>
      </c>
      <c r="H86" s="4" t="s">
        <v>0</v>
      </c>
    </row>
    <row r="87" spans="1:8" s="4" customFormat="1" hidden="1" outlineLevel="1" x14ac:dyDescent="0.25">
      <c r="A87" s="8"/>
      <c r="B87" s="8">
        <v>2321</v>
      </c>
      <c r="C87" s="9" t="s">
        <v>98</v>
      </c>
      <c r="D87" s="10">
        <v>0</v>
      </c>
      <c r="E87" s="10">
        <v>20293</v>
      </c>
      <c r="F87" s="58">
        <v>0</v>
      </c>
    </row>
    <row r="88" spans="1:8" s="4" customFormat="1" hidden="1" outlineLevel="1" x14ac:dyDescent="0.25">
      <c r="A88" s="8"/>
      <c r="B88" s="8">
        <v>2324</v>
      </c>
      <c r="C88" s="9" t="s">
        <v>99</v>
      </c>
      <c r="D88" s="10">
        <v>0</v>
      </c>
      <c r="E88" s="10">
        <v>37842</v>
      </c>
      <c r="F88" s="58">
        <v>0</v>
      </c>
    </row>
    <row r="89" spans="1:8" s="4" customFormat="1" hidden="1" outlineLevel="1" x14ac:dyDescent="0.25">
      <c r="A89" s="8"/>
      <c r="B89" s="8" t="s">
        <v>0</v>
      </c>
      <c r="C89" s="9" t="s">
        <v>0</v>
      </c>
      <c r="D89" s="10"/>
      <c r="E89" s="18"/>
      <c r="F89" s="97"/>
    </row>
    <row r="90" spans="1:8" s="17" customFormat="1" collapsed="1" x14ac:dyDescent="0.25">
      <c r="A90" s="13">
        <v>6310</v>
      </c>
      <c r="B90" s="13"/>
      <c r="C90" s="14" t="s">
        <v>109</v>
      </c>
      <c r="D90" s="15">
        <f>SUM(D91)</f>
        <v>1000</v>
      </c>
      <c r="E90" s="15">
        <f t="shared" ref="E90:F90" si="4">SUM(E91)</f>
        <v>1038.21</v>
      </c>
      <c r="F90" s="115">
        <f t="shared" si="4"/>
        <v>1000</v>
      </c>
    </row>
    <row r="91" spans="1:8" s="4" customFormat="1" hidden="1" outlineLevel="1" x14ac:dyDescent="0.25">
      <c r="A91" s="8"/>
      <c r="B91" s="8">
        <v>2141</v>
      </c>
      <c r="C91" s="9" t="s">
        <v>110</v>
      </c>
      <c r="D91" s="113">
        <v>1000</v>
      </c>
      <c r="E91" s="10">
        <v>1038.21</v>
      </c>
      <c r="F91" s="97">
        <v>1000</v>
      </c>
    </row>
    <row r="92" spans="1:8" s="4" customFormat="1" hidden="1" outlineLevel="1" x14ac:dyDescent="0.25">
      <c r="A92" s="8"/>
      <c r="B92" s="8"/>
      <c r="C92" s="9"/>
      <c r="D92" s="113"/>
      <c r="E92" s="10"/>
      <c r="F92" s="97"/>
    </row>
    <row r="93" spans="1:8" s="117" customFormat="1" collapsed="1" x14ac:dyDescent="0.25">
      <c r="A93" s="42">
        <v>6320</v>
      </c>
      <c r="B93" s="42"/>
      <c r="C93" s="43" t="s">
        <v>112</v>
      </c>
      <c r="D93" s="116">
        <f>SUM(D94)</f>
        <v>0</v>
      </c>
      <c r="E93" s="116">
        <f t="shared" ref="E93:F93" si="5">SUM(E94)</f>
        <v>31209</v>
      </c>
      <c r="F93" s="95">
        <f t="shared" si="5"/>
        <v>0</v>
      </c>
    </row>
    <row r="94" spans="1:8" s="4" customFormat="1" hidden="1" outlineLevel="1" x14ac:dyDescent="0.25">
      <c r="A94" s="8"/>
      <c r="B94" s="8">
        <v>2322</v>
      </c>
      <c r="C94" s="9" t="s">
        <v>163</v>
      </c>
      <c r="D94" s="113">
        <v>0</v>
      </c>
      <c r="E94" s="10">
        <v>31209</v>
      </c>
      <c r="F94" s="97"/>
    </row>
    <row r="95" spans="1:8" s="4" customFormat="1" hidden="1" outlineLevel="1" x14ac:dyDescent="0.25">
      <c r="A95" s="8"/>
      <c r="B95" s="8"/>
      <c r="C95" s="9"/>
      <c r="D95" s="113"/>
      <c r="E95" s="10"/>
      <c r="F95" s="97"/>
    </row>
    <row r="96" spans="1:8" s="117" customFormat="1" collapsed="1" x14ac:dyDescent="0.25">
      <c r="A96" s="42">
        <v>6330</v>
      </c>
      <c r="B96" s="42"/>
      <c r="C96" s="43" t="s">
        <v>211</v>
      </c>
      <c r="D96" s="116">
        <f>SUM(D97:D98)</f>
        <v>0</v>
      </c>
      <c r="E96" s="116">
        <f t="shared" ref="E96:F96" si="6">SUM(E97:E98)</f>
        <v>9052267</v>
      </c>
      <c r="F96" s="95">
        <f t="shared" si="6"/>
        <v>3450000</v>
      </c>
    </row>
    <row r="97" spans="1:6" s="4" customFormat="1" hidden="1" outlineLevel="1" x14ac:dyDescent="0.25">
      <c r="A97" s="8"/>
      <c r="B97" s="8">
        <v>4134</v>
      </c>
      <c r="C97" s="9" t="s">
        <v>212</v>
      </c>
      <c r="D97" s="10">
        <v>0</v>
      </c>
      <c r="E97" s="10">
        <v>3448000</v>
      </c>
      <c r="F97" s="58">
        <v>3450000</v>
      </c>
    </row>
    <row r="98" spans="1:6" s="4" customFormat="1" hidden="1" outlineLevel="1" x14ac:dyDescent="0.25">
      <c r="A98" s="8"/>
      <c r="B98" s="8">
        <v>4139</v>
      </c>
      <c r="C98" s="9" t="s">
        <v>213</v>
      </c>
      <c r="D98" s="10">
        <v>0</v>
      </c>
      <c r="E98" s="10">
        <v>5604267</v>
      </c>
      <c r="F98" s="58">
        <v>0</v>
      </c>
    </row>
    <row r="99" spans="1:6" s="4" customFormat="1" hidden="1" outlineLevel="1" x14ac:dyDescent="0.25">
      <c r="A99" s="8"/>
      <c r="B99" s="8"/>
      <c r="C99" s="9"/>
      <c r="D99" s="10"/>
      <c r="E99" s="10"/>
      <c r="F99" s="58"/>
    </row>
    <row r="100" spans="1:6" s="26" customFormat="1" ht="20.399999999999999" customHeight="1" collapsed="1" x14ac:dyDescent="0.25">
      <c r="A100" s="23"/>
      <c r="B100" s="23"/>
      <c r="C100" s="24"/>
      <c r="D100" s="106" t="s">
        <v>210</v>
      </c>
      <c r="E100" s="106" t="s">
        <v>208</v>
      </c>
      <c r="F100" s="106" t="s">
        <v>216</v>
      </c>
    </row>
    <row r="101" spans="1:6" s="26" customFormat="1" ht="13.8" x14ac:dyDescent="0.25">
      <c r="A101" s="23"/>
      <c r="B101" s="23"/>
      <c r="C101" s="24"/>
      <c r="D101" s="27" t="s">
        <v>0</v>
      </c>
      <c r="E101" s="27"/>
      <c r="F101" s="27"/>
    </row>
    <row r="102" spans="1:6" s="29" customFormat="1" ht="13.8" x14ac:dyDescent="0.25">
      <c r="A102" s="24"/>
      <c r="B102" s="23"/>
      <c r="C102" s="28" t="s">
        <v>114</v>
      </c>
      <c r="D102" s="25">
        <f>D93+D90+D84+D80+D74+D71+D68+D65+D61+D58+D55+D52+D49+D45+D42+D39+D36+D33+D30+D27+D5+D96</f>
        <v>47362700</v>
      </c>
      <c r="E102" s="25">
        <f>E93+E90+E84+E80+E74+E71+E68+E65+E61+E58+E55+E52+E49+E45+E42+E39+E36+E33+E30+E27+E5+E96</f>
        <v>61981145.480000004</v>
      </c>
      <c r="F102" s="25">
        <f>F93+F90+F84+F80+F74+F71+F68+F65+F61+F58+F55+F52+F49+F45+F42+F39+F36+F33+F30+F27+F5+F96</f>
        <v>46816500</v>
      </c>
    </row>
    <row r="103" spans="1:6" s="26" customFormat="1" ht="13.8" x14ac:dyDescent="0.25">
      <c r="A103" s="32"/>
      <c r="B103" s="32"/>
      <c r="C103" s="33"/>
      <c r="D103" s="33"/>
      <c r="E103" s="34"/>
    </row>
    <row r="104" spans="1:6" x14ac:dyDescent="0.25">
      <c r="B104" s="48" t="s">
        <v>0</v>
      </c>
      <c r="C104" s="46" t="s">
        <v>0</v>
      </c>
    </row>
    <row r="105" spans="1:6" x14ac:dyDescent="0.25">
      <c r="A105" s="2"/>
      <c r="B105" s="1" t="s">
        <v>0</v>
      </c>
      <c r="C105" s="46" t="s">
        <v>0</v>
      </c>
    </row>
    <row r="106" spans="1:6" x14ac:dyDescent="0.25">
      <c r="A106" s="2"/>
      <c r="C106" s="30" t="s">
        <v>0</v>
      </c>
    </row>
    <row r="108" spans="1:6" x14ac:dyDescent="0.25">
      <c r="A108" s="2"/>
      <c r="C108" s="31" t="s">
        <v>0</v>
      </c>
      <c r="D108" s="31"/>
    </row>
    <row r="109" spans="1:6" x14ac:dyDescent="0.25">
      <c r="A109" s="2"/>
      <c r="C109" s="31" t="s">
        <v>0</v>
      </c>
      <c r="D109" s="31"/>
    </row>
    <row r="110" spans="1:6" x14ac:dyDescent="0.25">
      <c r="A110" s="2"/>
      <c r="C110" s="31" t="s">
        <v>0</v>
      </c>
      <c r="D110" s="31"/>
    </row>
    <row r="111" spans="1:6" x14ac:dyDescent="0.25">
      <c r="A111" s="2"/>
      <c r="C111" s="31" t="s">
        <v>0</v>
      </c>
      <c r="D111" s="31"/>
    </row>
    <row r="112" spans="1:6" x14ac:dyDescent="0.25">
      <c r="A112" s="2"/>
      <c r="C112" s="31"/>
    </row>
    <row r="113" spans="1:3" x14ac:dyDescent="0.25">
      <c r="A113" s="2"/>
      <c r="C113" s="31"/>
    </row>
  </sheetData>
  <mergeCells count="1">
    <mergeCell ref="A1:F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6"/>
  <sheetViews>
    <sheetView topLeftCell="A107" zoomScale="115" zoomScaleNormal="115" workbookViewId="0">
      <selection activeCell="E243" sqref="E243"/>
    </sheetView>
  </sheetViews>
  <sheetFormatPr defaultColWidth="9.109375" defaultRowHeight="13.2" outlineLevelRow="1" x14ac:dyDescent="0.25"/>
  <cols>
    <col min="1" max="1" width="7.44140625" style="1" customWidth="1"/>
    <col min="2" max="2" width="5.109375" style="1" customWidth="1"/>
    <col min="3" max="3" width="50.6640625" style="2" customWidth="1"/>
    <col min="4" max="4" width="15.44140625" style="2" customWidth="1"/>
    <col min="5" max="5" width="18.5546875" style="2" customWidth="1"/>
    <col min="6" max="6" width="19.88671875" style="2" customWidth="1"/>
    <col min="7" max="16384" width="9.109375" style="2"/>
  </cols>
  <sheetData>
    <row r="1" spans="1:6" s="4" customFormat="1" ht="15.6" x14ac:dyDescent="0.3">
      <c r="A1" s="121" t="s">
        <v>206</v>
      </c>
      <c r="B1" s="121"/>
      <c r="C1" s="121"/>
      <c r="D1" s="121"/>
      <c r="E1" s="121"/>
      <c r="F1" s="121"/>
    </row>
    <row r="2" spans="1:6" s="4" customFormat="1" x14ac:dyDescent="0.25">
      <c r="A2" s="3"/>
      <c r="B2" s="3"/>
    </row>
    <row r="3" spans="1:6" s="7" customFormat="1" ht="27.75" customHeight="1" x14ac:dyDescent="0.25">
      <c r="A3" s="5" t="s">
        <v>1</v>
      </c>
      <c r="B3" s="5" t="s">
        <v>2</v>
      </c>
      <c r="C3" s="6" t="s">
        <v>169</v>
      </c>
      <c r="D3" s="102" t="s">
        <v>207</v>
      </c>
      <c r="E3" s="102" t="s">
        <v>208</v>
      </c>
      <c r="F3" s="103" t="s">
        <v>209</v>
      </c>
    </row>
    <row r="4" spans="1:6" s="4" customFormat="1" x14ac:dyDescent="0.25">
      <c r="A4" s="8"/>
      <c r="B4" s="8" t="s">
        <v>0</v>
      </c>
      <c r="C4" s="9"/>
      <c r="D4" s="10"/>
      <c r="E4" s="10"/>
      <c r="F4" s="58"/>
    </row>
    <row r="5" spans="1:6" s="17" customFormat="1" x14ac:dyDescent="0.25">
      <c r="A5" s="13">
        <v>1031</v>
      </c>
      <c r="B5" s="13"/>
      <c r="C5" s="14" t="s">
        <v>123</v>
      </c>
      <c r="D5" s="15">
        <f>SUM(D6:D7)</f>
        <v>135000</v>
      </c>
      <c r="E5" s="15">
        <f>SUM(E6:E7)</f>
        <v>151974</v>
      </c>
      <c r="F5" s="52">
        <f>SUM(F6:F7)</f>
        <v>200000</v>
      </c>
    </row>
    <row r="6" spans="1:6" s="4" customFormat="1" hidden="1" outlineLevel="1" x14ac:dyDescent="0.25">
      <c r="A6" s="8"/>
      <c r="B6" s="8">
        <v>5169</v>
      </c>
      <c r="C6" s="9" t="s">
        <v>37</v>
      </c>
      <c r="D6" s="37">
        <v>135000</v>
      </c>
      <c r="E6" s="10">
        <v>151974</v>
      </c>
      <c r="F6" s="58">
        <v>200000</v>
      </c>
    </row>
    <row r="7" spans="1:6" s="4" customFormat="1" hidden="1" outlineLevel="1" x14ac:dyDescent="0.25">
      <c r="A7" s="8"/>
      <c r="B7" s="8"/>
      <c r="C7" s="9"/>
      <c r="D7" s="10"/>
      <c r="E7" s="10"/>
      <c r="F7" s="58"/>
    </row>
    <row r="8" spans="1:6" s="17" customFormat="1" collapsed="1" x14ac:dyDescent="0.25">
      <c r="A8" s="13">
        <v>1099</v>
      </c>
      <c r="B8" s="13"/>
      <c r="C8" s="14" t="s">
        <v>119</v>
      </c>
      <c r="D8" s="15">
        <f>SUM(D9:D10)</f>
        <v>10000</v>
      </c>
      <c r="E8" s="15">
        <f>SUM(E9:E10)</f>
        <v>10000</v>
      </c>
      <c r="F8" s="52">
        <f>SUM(F9:F10)</f>
        <v>15000</v>
      </c>
    </row>
    <row r="9" spans="1:6" s="4" customFormat="1" hidden="1" outlineLevel="1" x14ac:dyDescent="0.25">
      <c r="A9" s="8"/>
      <c r="B9" s="8">
        <v>5222</v>
      </c>
      <c r="C9" s="9" t="s">
        <v>120</v>
      </c>
      <c r="D9" s="10">
        <v>10000</v>
      </c>
      <c r="E9" s="10">
        <v>10000</v>
      </c>
      <c r="F9" s="58">
        <v>15000</v>
      </c>
    </row>
    <row r="10" spans="1:6" s="4" customFormat="1" hidden="1" outlineLevel="1" x14ac:dyDescent="0.25">
      <c r="A10" s="8"/>
      <c r="B10" s="8"/>
      <c r="C10" s="9"/>
      <c r="D10" s="10"/>
      <c r="E10" s="10"/>
      <c r="F10" s="58"/>
    </row>
    <row r="11" spans="1:6" s="17" customFormat="1" collapsed="1" x14ac:dyDescent="0.25">
      <c r="A11" s="13">
        <v>2212</v>
      </c>
      <c r="B11" s="19" t="s">
        <v>0</v>
      </c>
      <c r="C11" s="14" t="s">
        <v>18</v>
      </c>
      <c r="D11" s="15">
        <f>SUM(D12:D17)</f>
        <v>5960000</v>
      </c>
      <c r="E11" s="15">
        <f>SUM(E12:E17)</f>
        <v>4608888.17</v>
      </c>
      <c r="F11" s="52">
        <f>SUM(F12:F17)</f>
        <v>16630000</v>
      </c>
    </row>
    <row r="12" spans="1:6" s="4" customFormat="1" hidden="1" outlineLevel="1" x14ac:dyDescent="0.25">
      <c r="A12" s="8"/>
      <c r="B12" s="8">
        <v>5137</v>
      </c>
      <c r="C12" s="9" t="s">
        <v>19</v>
      </c>
      <c r="D12" s="10">
        <v>30000</v>
      </c>
      <c r="E12" s="10">
        <v>0</v>
      </c>
      <c r="F12" s="58">
        <v>30000</v>
      </c>
    </row>
    <row r="13" spans="1:6" s="4" customFormat="1" hidden="1" outlineLevel="1" x14ac:dyDescent="0.25">
      <c r="A13" s="8"/>
      <c r="B13" s="8">
        <v>5139</v>
      </c>
      <c r="C13" s="9" t="s">
        <v>20</v>
      </c>
      <c r="D13" s="10">
        <v>30000</v>
      </c>
      <c r="E13" s="10">
        <v>73705</v>
      </c>
      <c r="F13" s="58">
        <v>50000</v>
      </c>
    </row>
    <row r="14" spans="1:6" s="4" customFormat="1" hidden="1" outlineLevel="1" x14ac:dyDescent="0.25">
      <c r="A14" s="8"/>
      <c r="B14" s="8">
        <v>5169</v>
      </c>
      <c r="C14" s="9" t="s">
        <v>21</v>
      </c>
      <c r="D14" s="10">
        <v>550000</v>
      </c>
      <c r="E14" s="10">
        <v>729313</v>
      </c>
      <c r="F14" s="58">
        <v>650000</v>
      </c>
    </row>
    <row r="15" spans="1:6" s="4" customFormat="1" hidden="1" outlineLevel="1" x14ac:dyDescent="0.25">
      <c r="A15" s="8"/>
      <c r="B15" s="8">
        <v>5171</v>
      </c>
      <c r="C15" s="9" t="s">
        <v>128</v>
      </c>
      <c r="D15" s="10">
        <v>4200000</v>
      </c>
      <c r="E15" s="10">
        <v>284986</v>
      </c>
      <c r="F15" s="58">
        <v>14700000</v>
      </c>
    </row>
    <row r="16" spans="1:6" s="4" customFormat="1" hidden="1" outlineLevel="1" x14ac:dyDescent="0.25">
      <c r="A16" s="8"/>
      <c r="B16" s="8">
        <v>6121</v>
      </c>
      <c r="C16" s="21" t="s">
        <v>158</v>
      </c>
      <c r="D16" s="10">
        <v>1150000</v>
      </c>
      <c r="E16" s="10">
        <v>3520884.17</v>
      </c>
      <c r="F16" s="58">
        <v>1200000</v>
      </c>
    </row>
    <row r="17" spans="1:6" s="4" customFormat="1" hidden="1" outlineLevel="1" x14ac:dyDescent="0.25">
      <c r="A17" s="8"/>
      <c r="B17" s="8" t="s">
        <v>0</v>
      </c>
      <c r="C17" s="9" t="s">
        <v>0</v>
      </c>
      <c r="D17" s="10"/>
      <c r="E17" s="10"/>
      <c r="F17" s="58"/>
    </row>
    <row r="18" spans="1:6" s="20" customFormat="1" collapsed="1" x14ac:dyDescent="0.25">
      <c r="A18" s="13">
        <v>2219</v>
      </c>
      <c r="B18" s="13"/>
      <c r="C18" s="14" t="s">
        <v>23</v>
      </c>
      <c r="D18" s="15">
        <f>SUM(D19:D22)</f>
        <v>1948000</v>
      </c>
      <c r="E18" s="15">
        <f>SUM(E19:E22)</f>
        <v>194608</v>
      </c>
      <c r="F18" s="52">
        <f>SUM(F19:F23)</f>
        <v>3642000</v>
      </c>
    </row>
    <row r="19" spans="1:6" s="4" customFormat="1" hidden="1" outlineLevel="1" x14ac:dyDescent="0.25">
      <c r="A19" s="8"/>
      <c r="B19" s="19">
        <v>5139</v>
      </c>
      <c r="C19" s="21" t="s">
        <v>24</v>
      </c>
      <c r="D19" s="22">
        <v>16000</v>
      </c>
      <c r="E19" s="22">
        <v>7583</v>
      </c>
      <c r="F19" s="58">
        <v>10000</v>
      </c>
    </row>
    <row r="20" spans="1:6" s="4" customFormat="1" hidden="1" outlineLevel="1" x14ac:dyDescent="0.25">
      <c r="A20" s="8"/>
      <c r="B20" s="19">
        <v>5169</v>
      </c>
      <c r="C20" s="21" t="s">
        <v>37</v>
      </c>
      <c r="D20" s="22">
        <v>300000</v>
      </c>
      <c r="E20" s="22">
        <v>98983</v>
      </c>
      <c r="F20" s="58">
        <v>300000</v>
      </c>
    </row>
    <row r="21" spans="1:6" s="4" customFormat="1" hidden="1" outlineLevel="1" x14ac:dyDescent="0.25">
      <c r="A21" s="8"/>
      <c r="B21" s="8">
        <v>5171</v>
      </c>
      <c r="C21" s="9" t="s">
        <v>22</v>
      </c>
      <c r="D21" s="10">
        <v>600000</v>
      </c>
      <c r="E21" s="22">
        <v>2200</v>
      </c>
      <c r="F21" s="58">
        <v>2100000</v>
      </c>
    </row>
    <row r="22" spans="1:6" s="4" customFormat="1" hidden="1" outlineLevel="1" x14ac:dyDescent="0.25">
      <c r="A22" s="8"/>
      <c r="B22" s="19">
        <v>6121</v>
      </c>
      <c r="C22" s="21" t="s">
        <v>172</v>
      </c>
      <c r="D22" s="10">
        <v>1032000</v>
      </c>
      <c r="E22" s="22">
        <v>85842</v>
      </c>
      <c r="F22" s="58">
        <v>1232000</v>
      </c>
    </row>
    <row r="23" spans="1:6" s="4" customFormat="1" hidden="1" outlineLevel="1" x14ac:dyDescent="0.25">
      <c r="A23" s="8"/>
      <c r="B23" s="56" t="s">
        <v>0</v>
      </c>
      <c r="C23" s="55" t="s">
        <v>0</v>
      </c>
      <c r="D23" s="10"/>
      <c r="E23" s="39" t="s">
        <v>0</v>
      </c>
      <c r="F23" s="58"/>
    </row>
    <row r="24" spans="1:6" s="17" customFormat="1" collapsed="1" x14ac:dyDescent="0.25">
      <c r="A24" s="13">
        <v>2292</v>
      </c>
      <c r="B24" s="13"/>
      <c r="C24" s="14" t="s">
        <v>217</v>
      </c>
      <c r="D24" s="15">
        <f>SUM(D25:D27)</f>
        <v>400000</v>
      </c>
      <c r="E24" s="15">
        <f>SUM(E25:E27)</f>
        <v>390121</v>
      </c>
      <c r="F24" s="52">
        <f>SUM(F25:F27)</f>
        <v>499000</v>
      </c>
    </row>
    <row r="25" spans="1:6" s="4" customFormat="1" hidden="1" outlineLevel="1" x14ac:dyDescent="0.25">
      <c r="A25" s="8"/>
      <c r="B25" s="8">
        <v>5193</v>
      </c>
      <c r="C25" s="9" t="s">
        <v>25</v>
      </c>
      <c r="D25" s="10">
        <v>320000</v>
      </c>
      <c r="E25" s="10">
        <v>309121</v>
      </c>
      <c r="F25" s="58">
        <v>414000</v>
      </c>
    </row>
    <row r="26" spans="1:6" s="4" customFormat="1" hidden="1" outlineLevel="1" x14ac:dyDescent="0.25">
      <c r="A26" s="8"/>
      <c r="B26" s="8">
        <v>5492</v>
      </c>
      <c r="C26" s="9" t="s">
        <v>173</v>
      </c>
      <c r="D26" s="10">
        <v>80000</v>
      </c>
      <c r="E26" s="10">
        <v>81000</v>
      </c>
      <c r="F26" s="58">
        <v>85000</v>
      </c>
    </row>
    <row r="27" spans="1:6" s="4" customFormat="1" hidden="1" outlineLevel="1" x14ac:dyDescent="0.25">
      <c r="A27" s="8"/>
      <c r="B27" s="8"/>
      <c r="C27" s="9"/>
      <c r="D27" s="10"/>
      <c r="E27" s="10"/>
      <c r="F27" s="58"/>
    </row>
    <row r="28" spans="1:6" s="17" customFormat="1" collapsed="1" x14ac:dyDescent="0.25">
      <c r="A28" s="13">
        <v>2310</v>
      </c>
      <c r="B28" s="13" t="s">
        <v>0</v>
      </c>
      <c r="C28" s="14" t="s">
        <v>26</v>
      </c>
      <c r="D28" s="15">
        <f t="shared" ref="D28:F28" si="0">SUM(D29:D33)</f>
        <v>200000</v>
      </c>
      <c r="E28" s="15">
        <f t="shared" si="0"/>
        <v>27473</v>
      </c>
      <c r="F28" s="52">
        <f t="shared" si="0"/>
        <v>170000</v>
      </c>
    </row>
    <row r="29" spans="1:6" s="4" customFormat="1" hidden="1" outlineLevel="1" x14ac:dyDescent="0.25">
      <c r="A29" s="8"/>
      <c r="B29" s="8">
        <v>5137</v>
      </c>
      <c r="C29" s="9" t="s">
        <v>171</v>
      </c>
      <c r="D29" s="10">
        <v>0</v>
      </c>
      <c r="E29" s="10">
        <v>21423</v>
      </c>
      <c r="F29" s="58">
        <v>20000</v>
      </c>
    </row>
    <row r="30" spans="1:6" s="4" customFormat="1" hidden="1" outlineLevel="1" x14ac:dyDescent="0.25">
      <c r="A30" s="8"/>
      <c r="B30" s="8">
        <v>5170</v>
      </c>
      <c r="C30" s="9" t="s">
        <v>16</v>
      </c>
      <c r="D30" s="10">
        <v>25000</v>
      </c>
      <c r="E30" s="10">
        <v>6050</v>
      </c>
      <c r="F30" s="58">
        <v>25000</v>
      </c>
    </row>
    <row r="31" spans="1:6" s="4" customFormat="1" hidden="1" outlineLevel="1" x14ac:dyDescent="0.25">
      <c r="A31" s="8"/>
      <c r="B31" s="8">
        <v>5171</v>
      </c>
      <c r="C31" s="9" t="s">
        <v>22</v>
      </c>
      <c r="D31" s="10">
        <v>25000</v>
      </c>
      <c r="E31" s="10">
        <v>0</v>
      </c>
      <c r="F31" s="58">
        <v>25000</v>
      </c>
    </row>
    <row r="32" spans="1:6" s="4" customFormat="1" hidden="1" outlineLevel="1" x14ac:dyDescent="0.25">
      <c r="A32" s="8"/>
      <c r="B32" s="8">
        <v>6121</v>
      </c>
      <c r="C32" s="9" t="s">
        <v>130</v>
      </c>
      <c r="D32" s="10">
        <v>150000</v>
      </c>
      <c r="E32" s="10">
        <v>0</v>
      </c>
      <c r="F32" s="58">
        <v>100000</v>
      </c>
    </row>
    <row r="33" spans="1:6" s="4" customFormat="1" hidden="1" outlineLevel="1" x14ac:dyDescent="0.25">
      <c r="A33" s="8"/>
      <c r="B33" s="8"/>
      <c r="C33" s="9"/>
      <c r="D33" s="10"/>
      <c r="E33" s="10"/>
      <c r="F33" s="58"/>
    </row>
    <row r="34" spans="1:6" s="17" customFormat="1" collapsed="1" x14ac:dyDescent="0.25">
      <c r="A34" s="13">
        <v>2321</v>
      </c>
      <c r="B34" s="13" t="s">
        <v>0</v>
      </c>
      <c r="C34" s="14" t="s">
        <v>28</v>
      </c>
      <c r="D34" s="15">
        <f>SUM(D35:D48)</f>
        <v>22792500</v>
      </c>
      <c r="E34" s="15">
        <f>SUM(E35:E48)</f>
        <v>18416529.600000001</v>
      </c>
      <c r="F34" s="52">
        <f>SUM(F35:F48)</f>
        <v>2970500</v>
      </c>
    </row>
    <row r="35" spans="1:6" s="4" customFormat="1" hidden="1" outlineLevel="1" x14ac:dyDescent="0.25">
      <c r="A35" s="8"/>
      <c r="B35" s="8">
        <v>5011</v>
      </c>
      <c r="C35" s="9" t="s">
        <v>100</v>
      </c>
      <c r="D35" s="40">
        <v>350000</v>
      </c>
      <c r="E35" s="10">
        <v>346944</v>
      </c>
      <c r="F35" s="58">
        <v>350000</v>
      </c>
    </row>
    <row r="36" spans="1:6" s="4" customFormat="1" hidden="1" outlineLevel="1" x14ac:dyDescent="0.25">
      <c r="A36" s="8"/>
      <c r="B36" s="8">
        <v>5021</v>
      </c>
      <c r="C36" s="9" t="s">
        <v>30</v>
      </c>
      <c r="D36" s="10">
        <v>55000</v>
      </c>
      <c r="E36" s="10">
        <v>7000</v>
      </c>
      <c r="F36" s="58">
        <v>15000</v>
      </c>
    </row>
    <row r="37" spans="1:6" s="4" customFormat="1" hidden="1" outlineLevel="1" x14ac:dyDescent="0.25">
      <c r="A37" s="8"/>
      <c r="B37" s="8">
        <v>5031</v>
      </c>
      <c r="C37" s="9" t="s">
        <v>31</v>
      </c>
      <c r="D37" s="10">
        <v>80000</v>
      </c>
      <c r="E37" s="10">
        <v>86736</v>
      </c>
      <c r="F37" s="58">
        <v>90000</v>
      </c>
    </row>
    <row r="38" spans="1:6" s="4" customFormat="1" hidden="1" outlineLevel="1" x14ac:dyDescent="0.25">
      <c r="A38" s="8"/>
      <c r="B38" s="8">
        <v>5032</v>
      </c>
      <c r="C38" s="9" t="s">
        <v>31</v>
      </c>
      <c r="D38" s="10">
        <v>30000</v>
      </c>
      <c r="E38" s="10">
        <v>31225</v>
      </c>
      <c r="F38" s="58">
        <v>32000</v>
      </c>
    </row>
    <row r="39" spans="1:6" s="4" customFormat="1" hidden="1" outlineLevel="1" x14ac:dyDescent="0.25">
      <c r="A39" s="8"/>
      <c r="B39" s="8">
        <v>5137</v>
      </c>
      <c r="C39" s="9" t="s">
        <v>32</v>
      </c>
      <c r="D39" s="10">
        <v>30000</v>
      </c>
      <c r="E39" s="10">
        <v>91185.600000000006</v>
      </c>
      <c r="F39" s="58">
        <v>100000</v>
      </c>
    </row>
    <row r="40" spans="1:6" s="4" customFormat="1" hidden="1" outlineLevel="1" x14ac:dyDescent="0.25">
      <c r="A40" s="8"/>
      <c r="B40" s="8">
        <v>5139</v>
      </c>
      <c r="C40" s="9" t="s">
        <v>20</v>
      </c>
      <c r="D40" s="10">
        <v>150000</v>
      </c>
      <c r="E40" s="10">
        <v>158638.5</v>
      </c>
      <c r="F40" s="58">
        <v>150000</v>
      </c>
    </row>
    <row r="41" spans="1:6" s="4" customFormat="1" hidden="1" outlineLevel="1" x14ac:dyDescent="0.25">
      <c r="A41" s="8"/>
      <c r="B41" s="8">
        <v>5151</v>
      </c>
      <c r="C41" s="9" t="s">
        <v>33</v>
      </c>
      <c r="D41" s="10">
        <v>1500</v>
      </c>
      <c r="E41" s="10">
        <v>1366</v>
      </c>
      <c r="F41" s="58">
        <v>1500</v>
      </c>
    </row>
    <row r="42" spans="1:6" s="4" customFormat="1" hidden="1" outlineLevel="1" x14ac:dyDescent="0.25">
      <c r="A42" s="8"/>
      <c r="B42" s="8">
        <v>5154</v>
      </c>
      <c r="C42" s="9" t="s">
        <v>34</v>
      </c>
      <c r="D42" s="10">
        <v>1300000</v>
      </c>
      <c r="E42" s="10">
        <v>1097434</v>
      </c>
      <c r="F42" s="58">
        <v>1400000</v>
      </c>
    </row>
    <row r="43" spans="1:6" s="4" customFormat="1" hidden="1" outlineLevel="1" x14ac:dyDescent="0.25">
      <c r="A43" s="8"/>
      <c r="B43" s="8">
        <v>5162</v>
      </c>
      <c r="C43" s="9" t="s">
        <v>35</v>
      </c>
      <c r="D43" s="10">
        <v>5000</v>
      </c>
      <c r="E43" s="10">
        <v>6743</v>
      </c>
      <c r="F43" s="58">
        <v>7000</v>
      </c>
    </row>
    <row r="44" spans="1:6" s="4" customFormat="1" hidden="1" outlineLevel="1" x14ac:dyDescent="0.25">
      <c r="A44" s="8"/>
      <c r="B44" s="8">
        <v>5169</v>
      </c>
      <c r="C44" s="9" t="s">
        <v>16</v>
      </c>
      <c r="D44" s="10">
        <v>500000</v>
      </c>
      <c r="E44" s="10">
        <v>462035.08</v>
      </c>
      <c r="F44" s="58">
        <v>500000</v>
      </c>
    </row>
    <row r="45" spans="1:6" s="4" customFormat="1" hidden="1" outlineLevel="1" x14ac:dyDescent="0.25">
      <c r="A45" s="8"/>
      <c r="B45" s="8">
        <v>5171</v>
      </c>
      <c r="C45" s="9" t="s">
        <v>22</v>
      </c>
      <c r="D45" s="10">
        <v>200000</v>
      </c>
      <c r="E45" s="10">
        <v>95653.52</v>
      </c>
      <c r="F45" s="58">
        <v>250000</v>
      </c>
    </row>
    <row r="46" spans="1:6" s="4" customFormat="1" hidden="1" outlineLevel="1" x14ac:dyDescent="0.25">
      <c r="A46" s="8"/>
      <c r="B46" s="8">
        <v>5362</v>
      </c>
      <c r="C46" s="9" t="s">
        <v>126</v>
      </c>
      <c r="D46" s="10">
        <v>25000</v>
      </c>
      <c r="E46" s="10">
        <v>21890</v>
      </c>
      <c r="F46" s="58">
        <v>25000</v>
      </c>
    </row>
    <row r="47" spans="1:6" s="4" customFormat="1" hidden="1" outlineLevel="1" x14ac:dyDescent="0.25">
      <c r="A47" s="8"/>
      <c r="B47" s="8">
        <v>6121</v>
      </c>
      <c r="C47" s="9" t="s">
        <v>228</v>
      </c>
      <c r="D47" s="10">
        <v>20066000</v>
      </c>
      <c r="E47" s="10">
        <v>16009678.9</v>
      </c>
      <c r="F47" s="58">
        <v>50000</v>
      </c>
    </row>
    <row r="48" spans="1:6" s="4" customFormat="1" hidden="1" outlineLevel="1" x14ac:dyDescent="0.25">
      <c r="A48" s="8"/>
      <c r="B48" s="8" t="s">
        <v>0</v>
      </c>
      <c r="C48" s="9" t="s">
        <v>0</v>
      </c>
      <c r="D48" s="10"/>
      <c r="E48" s="10" t="s">
        <v>0</v>
      </c>
      <c r="F48" s="58"/>
    </row>
    <row r="49" spans="1:10" s="17" customFormat="1" collapsed="1" x14ac:dyDescent="0.25">
      <c r="A49" s="13">
        <v>2333</v>
      </c>
      <c r="B49" s="13"/>
      <c r="C49" s="14" t="s">
        <v>36</v>
      </c>
      <c r="D49" s="15">
        <f>SUM(D50:D51)</f>
        <v>50000</v>
      </c>
      <c r="E49" s="15">
        <f>SUM(E50:E51)</f>
        <v>0</v>
      </c>
      <c r="F49" s="52">
        <f>SUM(F50:F51)</f>
        <v>50000</v>
      </c>
    </row>
    <row r="50" spans="1:10" s="4" customFormat="1" hidden="1" outlineLevel="1" x14ac:dyDescent="0.25">
      <c r="A50" s="8"/>
      <c r="B50" s="8">
        <v>5169</v>
      </c>
      <c r="C50" s="9" t="s">
        <v>37</v>
      </c>
      <c r="D50" s="10">
        <v>50000</v>
      </c>
      <c r="E50" s="10">
        <v>0</v>
      </c>
      <c r="F50" s="58">
        <v>50000</v>
      </c>
    </row>
    <row r="51" spans="1:10" s="4" customFormat="1" hidden="1" outlineLevel="1" x14ac:dyDescent="0.25">
      <c r="A51" s="8"/>
      <c r="B51" s="8"/>
      <c r="C51" s="9"/>
      <c r="D51" s="10"/>
      <c r="E51" s="10"/>
      <c r="F51" s="58"/>
    </row>
    <row r="52" spans="1:10" s="17" customFormat="1" collapsed="1" x14ac:dyDescent="0.25">
      <c r="A52" s="13">
        <v>3111</v>
      </c>
      <c r="B52" s="13"/>
      <c r="C52" s="14" t="s">
        <v>38</v>
      </c>
      <c r="D52" s="15">
        <f>SUM(D53:D58)</f>
        <v>3073500</v>
      </c>
      <c r="E52" s="15">
        <f t="shared" ref="E52:F52" si="1">SUM(E53:E58)</f>
        <v>3726146</v>
      </c>
      <c r="F52" s="115">
        <f t="shared" si="1"/>
        <v>3050000</v>
      </c>
    </row>
    <row r="53" spans="1:10" s="17" customFormat="1" hidden="1" outlineLevel="1" x14ac:dyDescent="0.25">
      <c r="A53" s="13"/>
      <c r="B53" s="53">
        <v>5169</v>
      </c>
      <c r="C53" s="54" t="s">
        <v>62</v>
      </c>
      <c r="D53" s="51">
        <v>30500</v>
      </c>
      <c r="E53" s="51">
        <v>32163</v>
      </c>
      <c r="F53" s="58">
        <v>0</v>
      </c>
    </row>
    <row r="54" spans="1:10" s="20" customFormat="1" hidden="1" outlineLevel="1" x14ac:dyDescent="0.25">
      <c r="A54" s="19"/>
      <c r="B54" s="19">
        <v>5321</v>
      </c>
      <c r="C54" s="9" t="s">
        <v>157</v>
      </c>
      <c r="D54" s="22">
        <v>0</v>
      </c>
      <c r="E54" s="22">
        <v>135431</v>
      </c>
      <c r="F54" s="58">
        <v>0</v>
      </c>
    </row>
    <row r="55" spans="1:10" s="4" customFormat="1" hidden="1" outlineLevel="1" x14ac:dyDescent="0.25">
      <c r="A55" s="8"/>
      <c r="B55" s="19">
        <v>5331</v>
      </c>
      <c r="C55" s="9" t="s">
        <v>156</v>
      </c>
      <c r="D55" s="10">
        <v>2050000</v>
      </c>
      <c r="E55" s="36">
        <v>2050000</v>
      </c>
      <c r="F55" s="58">
        <v>2050000</v>
      </c>
    </row>
    <row r="56" spans="1:10" s="4" customFormat="1" hidden="1" outlineLevel="1" x14ac:dyDescent="0.25">
      <c r="A56" s="8"/>
      <c r="B56" s="19">
        <v>5336</v>
      </c>
      <c r="C56" s="9" t="s">
        <v>174</v>
      </c>
      <c r="D56" s="10">
        <v>0</v>
      </c>
      <c r="E56" s="36">
        <v>422978</v>
      </c>
      <c r="F56" s="58">
        <v>0</v>
      </c>
    </row>
    <row r="57" spans="1:10" s="4" customFormat="1" hidden="1" outlineLevel="1" x14ac:dyDescent="0.25">
      <c r="A57" s="8"/>
      <c r="B57" s="8">
        <v>6121</v>
      </c>
      <c r="C57" s="9" t="s">
        <v>229</v>
      </c>
      <c r="D57" s="10">
        <v>993000</v>
      </c>
      <c r="E57" s="10">
        <v>495977</v>
      </c>
      <c r="F57" s="58">
        <v>1000000</v>
      </c>
    </row>
    <row r="58" spans="1:10" s="4" customFormat="1" hidden="1" outlineLevel="1" x14ac:dyDescent="0.25">
      <c r="A58" s="8"/>
      <c r="B58" s="8">
        <v>6122</v>
      </c>
      <c r="C58" s="9" t="s">
        <v>218</v>
      </c>
      <c r="D58" s="10">
        <v>0</v>
      </c>
      <c r="E58" s="10">
        <v>589597</v>
      </c>
      <c r="F58" s="58">
        <v>0</v>
      </c>
    </row>
    <row r="59" spans="1:10" s="4" customFormat="1" hidden="1" outlineLevel="1" x14ac:dyDescent="0.25">
      <c r="A59" s="8"/>
      <c r="B59" s="8"/>
      <c r="C59" s="9"/>
      <c r="D59" s="10"/>
      <c r="E59" s="10"/>
      <c r="F59" s="58"/>
    </row>
    <row r="60" spans="1:10" s="17" customFormat="1" collapsed="1" x14ac:dyDescent="0.25">
      <c r="A60" s="13">
        <v>3113</v>
      </c>
      <c r="B60" s="13"/>
      <c r="C60" s="14" t="s">
        <v>39</v>
      </c>
      <c r="D60" s="15">
        <f>SUM(D61:D65)</f>
        <v>2950000</v>
      </c>
      <c r="E60" s="15">
        <f>SUM(E61:E65)</f>
        <v>3783545</v>
      </c>
      <c r="F60" s="115">
        <f>SUM(F61:F65)</f>
        <v>1880000</v>
      </c>
      <c r="J60" s="41"/>
    </row>
    <row r="61" spans="1:10" s="4" customFormat="1" hidden="1" outlineLevel="1" x14ac:dyDescent="0.25">
      <c r="A61" s="8"/>
      <c r="B61" s="19">
        <v>5171</v>
      </c>
      <c r="C61" s="9" t="s">
        <v>43</v>
      </c>
      <c r="D61" s="10">
        <v>0</v>
      </c>
      <c r="E61" s="36">
        <v>0</v>
      </c>
      <c r="F61" s="58">
        <v>200000</v>
      </c>
    </row>
    <row r="62" spans="1:10" s="4" customFormat="1" hidden="1" outlineLevel="1" x14ac:dyDescent="0.25">
      <c r="A62" s="8"/>
      <c r="B62" s="19">
        <v>5331</v>
      </c>
      <c r="C62" s="9" t="s">
        <v>40</v>
      </c>
      <c r="D62" s="10">
        <v>1650000</v>
      </c>
      <c r="E62" s="36">
        <v>2000000</v>
      </c>
      <c r="F62" s="58">
        <v>1680000</v>
      </c>
    </row>
    <row r="63" spans="1:10" s="4" customFormat="1" hidden="1" outlineLevel="1" x14ac:dyDescent="0.25">
      <c r="A63" s="8"/>
      <c r="B63" s="19">
        <v>5336</v>
      </c>
      <c r="C63" s="9" t="s">
        <v>174</v>
      </c>
      <c r="D63" s="10">
        <v>0</v>
      </c>
      <c r="E63" s="36">
        <v>460752</v>
      </c>
      <c r="F63" s="58">
        <v>0</v>
      </c>
    </row>
    <row r="64" spans="1:10" s="4" customFormat="1" hidden="1" outlineLevel="1" x14ac:dyDescent="0.25">
      <c r="A64" s="8"/>
      <c r="B64" s="19">
        <v>5492</v>
      </c>
      <c r="C64" s="9" t="s">
        <v>173</v>
      </c>
      <c r="D64" s="10">
        <v>0</v>
      </c>
      <c r="E64" s="36">
        <v>2000</v>
      </c>
      <c r="F64" s="58">
        <v>0</v>
      </c>
    </row>
    <row r="65" spans="1:6" s="4" customFormat="1" hidden="1" outlineLevel="1" x14ac:dyDescent="0.25">
      <c r="A65" s="8"/>
      <c r="B65" s="8">
        <v>6121</v>
      </c>
      <c r="C65" s="9" t="s">
        <v>148</v>
      </c>
      <c r="D65" s="10">
        <v>1300000</v>
      </c>
      <c r="E65" s="10">
        <v>1320793</v>
      </c>
      <c r="F65" s="58">
        <v>0</v>
      </c>
    </row>
    <row r="66" spans="1:6" s="4" customFormat="1" hidden="1" outlineLevel="1" x14ac:dyDescent="0.25">
      <c r="A66" s="8"/>
      <c r="B66" s="8"/>
      <c r="C66" s="9"/>
      <c r="D66" s="10"/>
      <c r="E66" s="10"/>
      <c r="F66" s="58"/>
    </row>
    <row r="67" spans="1:6" s="17" customFormat="1" collapsed="1" x14ac:dyDescent="0.25">
      <c r="A67" s="13">
        <v>3314</v>
      </c>
      <c r="B67" s="13"/>
      <c r="C67" s="14" t="s">
        <v>41</v>
      </c>
      <c r="D67" s="15">
        <f>SUM(D68:D76)</f>
        <v>215000</v>
      </c>
      <c r="E67" s="15">
        <f>SUM(E68:E76)</f>
        <v>256814.5</v>
      </c>
      <c r="F67" s="52">
        <f>SUM(F68:F76)</f>
        <v>170000</v>
      </c>
    </row>
    <row r="68" spans="1:6" s="4" customFormat="1" hidden="1" outlineLevel="1" x14ac:dyDescent="0.25">
      <c r="A68" s="8"/>
      <c r="B68" s="8">
        <v>5021</v>
      </c>
      <c r="C68" s="9" t="s">
        <v>42</v>
      </c>
      <c r="D68" s="10">
        <v>70000</v>
      </c>
      <c r="E68" s="10">
        <v>67100</v>
      </c>
      <c r="F68" s="58">
        <v>70000</v>
      </c>
    </row>
    <row r="69" spans="1:6" s="4" customFormat="1" hidden="1" outlineLevel="1" x14ac:dyDescent="0.25">
      <c r="A69" s="8"/>
      <c r="B69" s="8">
        <v>5136</v>
      </c>
      <c r="C69" s="9" t="s">
        <v>44</v>
      </c>
      <c r="D69" s="10">
        <v>65000</v>
      </c>
      <c r="E69" s="10">
        <v>68222</v>
      </c>
      <c r="F69" s="58">
        <v>65000</v>
      </c>
    </row>
    <row r="70" spans="1:6" s="4" customFormat="1" hidden="1" outlineLevel="1" x14ac:dyDescent="0.25">
      <c r="A70" s="8"/>
      <c r="B70" s="8">
        <v>5137</v>
      </c>
      <c r="C70" s="9" t="s">
        <v>149</v>
      </c>
      <c r="D70" s="10">
        <v>60000</v>
      </c>
      <c r="E70" s="10">
        <v>93383.5</v>
      </c>
      <c r="F70" s="58">
        <v>10000</v>
      </c>
    </row>
    <row r="71" spans="1:6" s="4" customFormat="1" hidden="1" outlineLevel="1" x14ac:dyDescent="0.25">
      <c r="A71" s="8"/>
      <c r="B71" s="8">
        <v>5139</v>
      </c>
      <c r="C71" s="9" t="s">
        <v>47</v>
      </c>
      <c r="D71" s="10">
        <v>10000</v>
      </c>
      <c r="E71" s="10">
        <v>3831</v>
      </c>
      <c r="F71" s="58">
        <v>10000</v>
      </c>
    </row>
    <row r="72" spans="1:6" s="4" customFormat="1" hidden="1" outlineLevel="1" x14ac:dyDescent="0.25">
      <c r="A72" s="8"/>
      <c r="B72" s="8">
        <v>5169</v>
      </c>
      <c r="C72" s="9" t="s">
        <v>139</v>
      </c>
      <c r="D72" s="10">
        <v>5000</v>
      </c>
      <c r="E72" s="10">
        <v>16590</v>
      </c>
      <c r="F72" s="58">
        <v>10000</v>
      </c>
    </row>
    <row r="73" spans="1:6" s="4" customFormat="1" hidden="1" outlineLevel="1" x14ac:dyDescent="0.25">
      <c r="A73" s="8"/>
      <c r="B73" s="8">
        <v>5171</v>
      </c>
      <c r="C73" s="9" t="s">
        <v>43</v>
      </c>
      <c r="D73" s="10">
        <v>5000</v>
      </c>
      <c r="E73" s="10">
        <v>0</v>
      </c>
      <c r="F73" s="58">
        <v>5000</v>
      </c>
    </row>
    <row r="74" spans="1:6" s="4" customFormat="1" hidden="1" outlineLevel="1" x14ac:dyDescent="0.25">
      <c r="A74" s="8"/>
      <c r="B74" s="8">
        <v>5172</v>
      </c>
      <c r="C74" s="9" t="s">
        <v>219</v>
      </c>
      <c r="D74" s="10">
        <v>0</v>
      </c>
      <c r="E74" s="10">
        <v>7138</v>
      </c>
      <c r="F74" s="58">
        <v>0</v>
      </c>
    </row>
    <row r="75" spans="1:6" s="4" customFormat="1" hidden="1" outlineLevel="1" x14ac:dyDescent="0.25">
      <c r="A75" s="8"/>
      <c r="B75" s="8">
        <v>5122</v>
      </c>
      <c r="C75" s="9" t="s">
        <v>175</v>
      </c>
      <c r="D75" s="10">
        <v>0</v>
      </c>
      <c r="E75" s="10">
        <v>550</v>
      </c>
      <c r="F75" s="58">
        <v>0</v>
      </c>
    </row>
    <row r="76" spans="1:6" s="4" customFormat="1" hidden="1" outlineLevel="1" x14ac:dyDescent="0.25">
      <c r="A76" s="8"/>
      <c r="B76" s="8" t="s">
        <v>0</v>
      </c>
      <c r="C76" s="9" t="s">
        <v>0</v>
      </c>
      <c r="D76" s="10"/>
      <c r="E76" s="10" t="s">
        <v>0</v>
      </c>
      <c r="F76" s="58"/>
    </row>
    <row r="77" spans="1:6" s="17" customFormat="1" collapsed="1" x14ac:dyDescent="0.25">
      <c r="A77" s="13">
        <v>3319</v>
      </c>
      <c r="B77" s="13"/>
      <c r="C77" s="14" t="s">
        <v>48</v>
      </c>
      <c r="D77" s="15">
        <f>SUM(D78:D79)</f>
        <v>110000</v>
      </c>
      <c r="E77" s="15">
        <f>SUM(E78:E79)</f>
        <v>74949</v>
      </c>
      <c r="F77" s="52">
        <f>SUM(F78:F79)</f>
        <v>110000</v>
      </c>
    </row>
    <row r="78" spans="1:6" s="4" customFormat="1" hidden="1" outlineLevel="1" x14ac:dyDescent="0.25">
      <c r="A78" s="8"/>
      <c r="B78" s="8">
        <v>5021</v>
      </c>
      <c r="C78" s="21" t="s">
        <v>141</v>
      </c>
      <c r="D78" s="10">
        <v>10000</v>
      </c>
      <c r="E78" s="22">
        <v>27200</v>
      </c>
      <c r="F78" s="58">
        <v>10000</v>
      </c>
    </row>
    <row r="79" spans="1:6" s="4" customFormat="1" hidden="1" outlineLevel="1" x14ac:dyDescent="0.25">
      <c r="A79" s="8"/>
      <c r="B79" s="8">
        <v>5169</v>
      </c>
      <c r="C79" s="9" t="s">
        <v>116</v>
      </c>
      <c r="D79" s="10">
        <v>100000</v>
      </c>
      <c r="E79" s="10">
        <v>47749</v>
      </c>
      <c r="F79" s="58">
        <v>100000</v>
      </c>
    </row>
    <row r="80" spans="1:6" s="4" customFormat="1" hidden="1" outlineLevel="1" x14ac:dyDescent="0.25">
      <c r="A80" s="8"/>
      <c r="B80" s="8"/>
      <c r="C80" s="9"/>
      <c r="D80" s="10"/>
      <c r="E80" s="10"/>
      <c r="F80" s="58"/>
    </row>
    <row r="81" spans="1:6" s="17" customFormat="1" collapsed="1" x14ac:dyDescent="0.25">
      <c r="A81" s="66">
        <v>3326</v>
      </c>
      <c r="B81" s="66"/>
      <c r="C81" s="67" t="s">
        <v>49</v>
      </c>
      <c r="D81" s="68">
        <f>SUM(D82:D85)</f>
        <v>330000</v>
      </c>
      <c r="E81" s="68">
        <f>SUM(E82:E85)</f>
        <v>281572</v>
      </c>
      <c r="F81" s="93">
        <f>SUM(F82:F85)</f>
        <v>300000</v>
      </c>
    </row>
    <row r="82" spans="1:6" s="4" customFormat="1" hidden="1" outlineLevel="1" x14ac:dyDescent="0.25">
      <c r="A82" s="64"/>
      <c r="B82" s="64">
        <v>5169</v>
      </c>
      <c r="C82" s="65" t="s">
        <v>37</v>
      </c>
      <c r="D82" s="69">
        <v>0</v>
      </c>
      <c r="E82" s="69">
        <v>1622</v>
      </c>
      <c r="F82" s="89">
        <v>0</v>
      </c>
    </row>
    <row r="83" spans="1:6" s="4" customFormat="1" hidden="1" outlineLevel="1" x14ac:dyDescent="0.25">
      <c r="A83" s="8"/>
      <c r="B83" s="8">
        <v>5171</v>
      </c>
      <c r="C83" s="9" t="s">
        <v>142</v>
      </c>
      <c r="D83" s="10">
        <v>150000</v>
      </c>
      <c r="E83" s="22">
        <v>99950</v>
      </c>
      <c r="F83" s="58">
        <v>60000</v>
      </c>
    </row>
    <row r="84" spans="1:6" s="4" customFormat="1" hidden="1" outlineLevel="1" x14ac:dyDescent="0.25">
      <c r="A84" s="61"/>
      <c r="B84" s="61">
        <v>5223</v>
      </c>
      <c r="C84" s="62" t="s">
        <v>155</v>
      </c>
      <c r="D84" s="63">
        <v>180000</v>
      </c>
      <c r="E84" s="63">
        <v>180000</v>
      </c>
      <c r="F84" s="86">
        <v>240000</v>
      </c>
    </row>
    <row r="85" spans="1:6" s="4" customFormat="1" hidden="1" outlineLevel="1" x14ac:dyDescent="0.25">
      <c r="A85" s="8"/>
      <c r="B85" s="8"/>
      <c r="C85" s="9"/>
      <c r="D85" s="10"/>
      <c r="E85" s="10"/>
      <c r="F85" s="58"/>
    </row>
    <row r="86" spans="1:6" s="17" customFormat="1" collapsed="1" x14ac:dyDescent="0.25">
      <c r="A86" s="66">
        <v>3341</v>
      </c>
      <c r="B86" s="66"/>
      <c r="C86" s="67" t="s">
        <v>50</v>
      </c>
      <c r="D86" s="68">
        <f>SUM(D87:D90)</f>
        <v>162500</v>
      </c>
      <c r="E86" s="68">
        <f t="shared" ref="E86:F86" si="2">SUM(E87:E90)</f>
        <v>192848.1</v>
      </c>
      <c r="F86" s="120">
        <f t="shared" si="2"/>
        <v>162500</v>
      </c>
    </row>
    <row r="87" spans="1:6" s="4" customFormat="1" hidden="1" outlineLevel="1" x14ac:dyDescent="0.25">
      <c r="A87" s="8"/>
      <c r="B87" s="8">
        <v>5041</v>
      </c>
      <c r="C87" s="9" t="s">
        <v>131</v>
      </c>
      <c r="D87" s="10">
        <v>7500</v>
      </c>
      <c r="E87" s="10">
        <v>4561</v>
      </c>
      <c r="F87" s="58">
        <v>7500</v>
      </c>
    </row>
    <row r="88" spans="1:6" hidden="1" outlineLevel="1" x14ac:dyDescent="0.25">
      <c r="A88" s="70"/>
      <c r="B88" s="70">
        <v>5169</v>
      </c>
      <c r="C88" s="71" t="s">
        <v>37</v>
      </c>
      <c r="D88" s="69">
        <v>0</v>
      </c>
      <c r="E88" s="69">
        <v>7020</v>
      </c>
      <c r="F88" s="85">
        <v>0</v>
      </c>
    </row>
    <row r="89" spans="1:6" s="4" customFormat="1" hidden="1" outlineLevel="1" x14ac:dyDescent="0.25">
      <c r="A89" s="61"/>
      <c r="B89" s="61">
        <v>5171</v>
      </c>
      <c r="C89" s="62" t="s">
        <v>22</v>
      </c>
      <c r="D89" s="63">
        <v>55000</v>
      </c>
      <c r="E89" s="63">
        <v>0</v>
      </c>
      <c r="F89" s="86">
        <v>55000</v>
      </c>
    </row>
    <row r="90" spans="1:6" s="4" customFormat="1" hidden="1" outlineLevel="1" x14ac:dyDescent="0.25">
      <c r="A90" s="8"/>
      <c r="B90" s="8">
        <v>6121</v>
      </c>
      <c r="C90" s="9" t="s">
        <v>143</v>
      </c>
      <c r="D90" s="10">
        <v>100000</v>
      </c>
      <c r="E90" s="10">
        <v>181267.1</v>
      </c>
      <c r="F90" s="58">
        <v>100000</v>
      </c>
    </row>
    <row r="91" spans="1:6" s="4" customFormat="1" hidden="1" outlineLevel="1" x14ac:dyDescent="0.25">
      <c r="A91" s="8"/>
      <c r="B91" s="8"/>
      <c r="C91" s="9"/>
      <c r="D91" s="10"/>
      <c r="E91" s="10"/>
      <c r="F91" s="58"/>
    </row>
    <row r="92" spans="1:6" s="17" customFormat="1" collapsed="1" x14ac:dyDescent="0.25">
      <c r="A92" s="13">
        <v>3349</v>
      </c>
      <c r="B92" s="13"/>
      <c r="C92" s="14" t="s">
        <v>51</v>
      </c>
      <c r="D92" s="15">
        <f t="shared" ref="D92:F92" si="3">SUM(D93:D95)</f>
        <v>100000</v>
      </c>
      <c r="E92" s="15">
        <f t="shared" si="3"/>
        <v>78200</v>
      </c>
      <c r="F92" s="52">
        <f t="shared" si="3"/>
        <v>120000</v>
      </c>
    </row>
    <row r="93" spans="1:6" s="4" customFormat="1" hidden="1" outlineLevel="1" x14ac:dyDescent="0.25">
      <c r="A93" s="8"/>
      <c r="B93" s="8">
        <v>5021</v>
      </c>
      <c r="C93" s="9" t="s">
        <v>86</v>
      </c>
      <c r="D93" s="10">
        <v>0</v>
      </c>
      <c r="E93" s="10">
        <v>8050</v>
      </c>
      <c r="F93" s="58">
        <v>0</v>
      </c>
    </row>
    <row r="94" spans="1:6" s="4" customFormat="1" hidden="1" outlineLevel="1" x14ac:dyDescent="0.25">
      <c r="A94" s="8"/>
      <c r="B94" s="8">
        <v>5169</v>
      </c>
      <c r="C94" s="9" t="s">
        <v>176</v>
      </c>
      <c r="D94" s="10">
        <v>100000</v>
      </c>
      <c r="E94" s="10">
        <v>70150</v>
      </c>
      <c r="F94" s="58">
        <v>120000</v>
      </c>
    </row>
    <row r="95" spans="1:6" s="4" customFormat="1" hidden="1" outlineLevel="1" x14ac:dyDescent="0.25">
      <c r="A95" s="8"/>
      <c r="B95" s="8" t="s">
        <v>0</v>
      </c>
      <c r="C95" s="9" t="s">
        <v>0</v>
      </c>
      <c r="D95" s="10"/>
      <c r="E95" s="10" t="s">
        <v>0</v>
      </c>
      <c r="F95" s="58"/>
    </row>
    <row r="96" spans="1:6" s="17" customFormat="1" collapsed="1" x14ac:dyDescent="0.25">
      <c r="A96" s="13">
        <v>3392</v>
      </c>
      <c r="B96" s="13"/>
      <c r="C96" s="14" t="s">
        <v>53</v>
      </c>
      <c r="D96" s="15">
        <f t="shared" ref="D96:F96" si="4">SUM(D97:D106)</f>
        <v>10655600</v>
      </c>
      <c r="E96" s="15">
        <f t="shared" si="4"/>
        <v>7901688</v>
      </c>
      <c r="F96" s="52">
        <f t="shared" si="4"/>
        <v>9325000</v>
      </c>
    </row>
    <row r="97" spans="1:6" s="4" customFormat="1" hidden="1" outlineLevel="1" x14ac:dyDescent="0.25">
      <c r="A97" s="8"/>
      <c r="B97" s="8">
        <v>5021</v>
      </c>
      <c r="C97" s="9" t="s">
        <v>30</v>
      </c>
      <c r="D97" s="10">
        <v>100000</v>
      </c>
      <c r="E97" s="10">
        <v>60900</v>
      </c>
      <c r="F97" s="58">
        <v>100000</v>
      </c>
    </row>
    <row r="98" spans="1:6" s="4" customFormat="1" hidden="1" outlineLevel="1" x14ac:dyDescent="0.25">
      <c r="A98" s="8" t="s">
        <v>0</v>
      </c>
      <c r="B98" s="8">
        <v>5137</v>
      </c>
      <c r="C98" s="9" t="s">
        <v>54</v>
      </c>
      <c r="D98" s="10">
        <v>20000</v>
      </c>
      <c r="E98" s="10">
        <v>0</v>
      </c>
      <c r="F98" s="58">
        <v>20000</v>
      </c>
    </row>
    <row r="99" spans="1:6" s="4" customFormat="1" hidden="1" outlineLevel="1" x14ac:dyDescent="0.25">
      <c r="A99" s="8"/>
      <c r="B99" s="8">
        <v>5139</v>
      </c>
      <c r="C99" s="9" t="s">
        <v>20</v>
      </c>
      <c r="D99" s="10">
        <v>30000</v>
      </c>
      <c r="E99" s="10">
        <v>42890</v>
      </c>
      <c r="F99" s="58">
        <v>30000</v>
      </c>
    </row>
    <row r="100" spans="1:6" s="4" customFormat="1" hidden="1" outlineLevel="1" x14ac:dyDescent="0.25">
      <c r="A100" s="8"/>
      <c r="B100" s="8">
        <v>5151</v>
      </c>
      <c r="C100" s="9" t="s">
        <v>33</v>
      </c>
      <c r="D100" s="10">
        <v>15000</v>
      </c>
      <c r="E100" s="10">
        <v>4987</v>
      </c>
      <c r="F100" s="58">
        <v>5000</v>
      </c>
    </row>
    <row r="101" spans="1:6" s="4" customFormat="1" hidden="1" outlineLevel="1" x14ac:dyDescent="0.25">
      <c r="A101" s="8"/>
      <c r="B101" s="8">
        <v>5153</v>
      </c>
      <c r="C101" s="9" t="s">
        <v>55</v>
      </c>
      <c r="D101" s="10">
        <v>120000</v>
      </c>
      <c r="E101" s="10">
        <v>84284</v>
      </c>
      <c r="F101" s="58">
        <v>90000</v>
      </c>
    </row>
    <row r="102" spans="1:6" s="4" customFormat="1" hidden="1" outlineLevel="1" x14ac:dyDescent="0.25">
      <c r="A102" s="8"/>
      <c r="B102" s="8">
        <v>5154</v>
      </c>
      <c r="C102" s="9" t="s">
        <v>34</v>
      </c>
      <c r="D102" s="10">
        <v>50000</v>
      </c>
      <c r="E102" s="10">
        <v>33882</v>
      </c>
      <c r="F102" s="58">
        <v>50000</v>
      </c>
    </row>
    <row r="103" spans="1:6" s="4" customFormat="1" hidden="1" outlineLevel="1" x14ac:dyDescent="0.25">
      <c r="A103" s="8"/>
      <c r="B103" s="8">
        <v>5169</v>
      </c>
      <c r="C103" s="9" t="s">
        <v>16</v>
      </c>
      <c r="D103" s="10">
        <v>20000</v>
      </c>
      <c r="E103" s="10">
        <v>19913</v>
      </c>
      <c r="F103" s="58">
        <v>20000</v>
      </c>
    </row>
    <row r="104" spans="1:6" s="4" customFormat="1" hidden="1" outlineLevel="1" x14ac:dyDescent="0.25">
      <c r="A104" s="8"/>
      <c r="B104" s="8">
        <v>5171</v>
      </c>
      <c r="C104" s="9" t="s">
        <v>22</v>
      </c>
      <c r="D104" s="10">
        <v>10000</v>
      </c>
      <c r="E104" s="10">
        <v>26261</v>
      </c>
      <c r="F104" s="58">
        <v>10000</v>
      </c>
    </row>
    <row r="105" spans="1:6" s="4" customFormat="1" hidden="1" outlineLevel="1" x14ac:dyDescent="0.25">
      <c r="A105" s="8"/>
      <c r="B105" s="8">
        <v>6121</v>
      </c>
      <c r="C105" s="9" t="s">
        <v>230</v>
      </c>
      <c r="D105" s="10">
        <v>10290600</v>
      </c>
      <c r="E105" s="10">
        <v>7628571</v>
      </c>
      <c r="F105" s="58">
        <v>9000000</v>
      </c>
    </row>
    <row r="106" spans="1:6" s="4" customFormat="1" hidden="1" outlineLevel="1" x14ac:dyDescent="0.25">
      <c r="A106" s="8"/>
      <c r="B106" s="8"/>
      <c r="C106" s="9"/>
      <c r="D106" s="10"/>
      <c r="E106" s="10"/>
      <c r="F106" s="58"/>
    </row>
    <row r="107" spans="1:6" s="17" customFormat="1" collapsed="1" x14ac:dyDescent="0.25">
      <c r="A107" s="13">
        <v>3399</v>
      </c>
      <c r="B107" s="13"/>
      <c r="C107" s="14" t="s">
        <v>121</v>
      </c>
      <c r="D107" s="15">
        <f>SUM(D108:D115)</f>
        <v>420000</v>
      </c>
      <c r="E107" s="15">
        <f>SUM(E108:E115)</f>
        <v>273555.09999999998</v>
      </c>
      <c r="F107" s="115">
        <f>SUM(F108:F115)</f>
        <v>395000</v>
      </c>
    </row>
    <row r="108" spans="1:6" s="4" customFormat="1" hidden="1" outlineLevel="1" x14ac:dyDescent="0.25">
      <c r="A108" s="8"/>
      <c r="B108" s="8">
        <v>5021</v>
      </c>
      <c r="C108" s="9" t="s">
        <v>30</v>
      </c>
      <c r="D108" s="10">
        <v>5000</v>
      </c>
      <c r="E108" s="10">
        <v>5200</v>
      </c>
      <c r="F108" s="58">
        <v>10000</v>
      </c>
    </row>
    <row r="109" spans="1:6" s="4" customFormat="1" hidden="1" outlineLevel="1" x14ac:dyDescent="0.25">
      <c r="A109" s="8"/>
      <c r="B109" s="8">
        <v>5139</v>
      </c>
      <c r="C109" s="9" t="s">
        <v>58</v>
      </c>
      <c r="D109" s="10">
        <v>55000</v>
      </c>
      <c r="E109" s="10">
        <v>38204.5</v>
      </c>
      <c r="F109" s="58">
        <v>55000</v>
      </c>
    </row>
    <row r="110" spans="1:6" s="4" customFormat="1" hidden="1" outlineLevel="1" x14ac:dyDescent="0.25">
      <c r="A110" s="8"/>
      <c r="B110" s="8">
        <v>5169</v>
      </c>
      <c r="C110" s="9" t="s">
        <v>16</v>
      </c>
      <c r="D110" s="10">
        <v>125000</v>
      </c>
      <c r="E110" s="10">
        <v>55043.4</v>
      </c>
      <c r="F110" s="58">
        <v>100000</v>
      </c>
    </row>
    <row r="111" spans="1:6" s="4" customFormat="1" hidden="1" outlineLevel="1" x14ac:dyDescent="0.25">
      <c r="A111" s="8"/>
      <c r="B111" s="8">
        <v>5175</v>
      </c>
      <c r="C111" s="9" t="s">
        <v>56</v>
      </c>
      <c r="D111" s="10">
        <v>15000</v>
      </c>
      <c r="E111" s="10">
        <v>3025</v>
      </c>
      <c r="F111" s="58">
        <v>10000</v>
      </c>
    </row>
    <row r="112" spans="1:6" s="4" customFormat="1" hidden="1" outlineLevel="1" x14ac:dyDescent="0.25">
      <c r="A112" s="8"/>
      <c r="B112" s="8">
        <v>5194</v>
      </c>
      <c r="C112" s="9" t="s">
        <v>132</v>
      </c>
      <c r="D112" s="10">
        <v>60000</v>
      </c>
      <c r="E112" s="10">
        <v>33082.199999999997</v>
      </c>
      <c r="F112" s="58">
        <v>40000</v>
      </c>
    </row>
    <row r="113" spans="1:6" s="4" customFormat="1" hidden="1" outlineLevel="1" x14ac:dyDescent="0.25">
      <c r="A113" s="8"/>
      <c r="B113" s="8">
        <v>5222</v>
      </c>
      <c r="C113" s="9" t="s">
        <v>59</v>
      </c>
      <c r="D113" s="10">
        <v>0</v>
      </c>
      <c r="E113" s="22">
        <v>55000</v>
      </c>
      <c r="F113" s="58">
        <v>100000</v>
      </c>
    </row>
    <row r="114" spans="1:6" s="4" customFormat="1" hidden="1" outlineLevel="1" x14ac:dyDescent="0.25">
      <c r="A114" s="8"/>
      <c r="B114" s="8">
        <v>5229</v>
      </c>
      <c r="C114" s="9" t="s">
        <v>177</v>
      </c>
      <c r="D114" s="10">
        <v>100000</v>
      </c>
      <c r="E114" s="22">
        <v>0</v>
      </c>
      <c r="F114" s="58">
        <v>0</v>
      </c>
    </row>
    <row r="115" spans="1:6" s="4" customFormat="1" hidden="1" outlineLevel="1" x14ac:dyDescent="0.25">
      <c r="A115" s="8"/>
      <c r="B115" s="8">
        <v>5492</v>
      </c>
      <c r="C115" s="9" t="s">
        <v>57</v>
      </c>
      <c r="D115" s="10">
        <v>60000</v>
      </c>
      <c r="E115" s="10">
        <v>84000</v>
      </c>
      <c r="F115" s="58">
        <v>80000</v>
      </c>
    </row>
    <row r="116" spans="1:6" s="4" customFormat="1" hidden="1" outlineLevel="1" x14ac:dyDescent="0.25">
      <c r="A116" s="8"/>
      <c r="B116" s="8"/>
      <c r="C116" s="9"/>
      <c r="D116" s="10"/>
      <c r="E116" s="22"/>
      <c r="F116" s="58"/>
    </row>
    <row r="117" spans="1:6" s="17" customFormat="1" collapsed="1" x14ac:dyDescent="0.25">
      <c r="A117" s="13">
        <v>3412</v>
      </c>
      <c r="B117" s="13"/>
      <c r="C117" s="14" t="s">
        <v>145</v>
      </c>
      <c r="D117" s="15">
        <f>SUM(D118:D119)</f>
        <v>40000</v>
      </c>
      <c r="E117" s="15">
        <f>E118</f>
        <v>0</v>
      </c>
      <c r="F117" s="52">
        <f>SUM(F118:F119)</f>
        <v>40000</v>
      </c>
    </row>
    <row r="118" spans="1:6" s="4" customFormat="1" hidden="1" outlineLevel="1" x14ac:dyDescent="0.25">
      <c r="A118" s="49"/>
      <c r="B118" s="8">
        <v>6121</v>
      </c>
      <c r="C118" s="9" t="s">
        <v>144</v>
      </c>
      <c r="D118" s="51">
        <v>40000</v>
      </c>
      <c r="E118" s="51">
        <v>0</v>
      </c>
      <c r="F118" s="58">
        <v>40000</v>
      </c>
    </row>
    <row r="119" spans="1:6" s="4" customFormat="1" hidden="1" outlineLevel="1" x14ac:dyDescent="0.25">
      <c r="A119" s="8"/>
      <c r="B119" s="8"/>
      <c r="C119" s="9"/>
      <c r="D119" s="10"/>
      <c r="E119" s="22"/>
      <c r="F119" s="58"/>
    </row>
    <row r="120" spans="1:6" s="17" customFormat="1" collapsed="1" x14ac:dyDescent="0.25">
      <c r="A120" s="13">
        <v>3419</v>
      </c>
      <c r="B120" s="13"/>
      <c r="C120" s="14" t="s">
        <v>60</v>
      </c>
      <c r="D120" s="15">
        <f>SUM(D121:D131)</f>
        <v>635000</v>
      </c>
      <c r="E120" s="15">
        <f>SUM(E121:E132)</f>
        <v>508131.9</v>
      </c>
      <c r="F120" s="52">
        <f>SUM(F121:F132)</f>
        <v>930000</v>
      </c>
    </row>
    <row r="121" spans="1:6" s="4" customFormat="1" hidden="1" outlineLevel="1" x14ac:dyDescent="0.25">
      <c r="A121" s="8"/>
      <c r="B121" s="8">
        <v>5021</v>
      </c>
      <c r="C121" s="9" t="s">
        <v>30</v>
      </c>
      <c r="D121" s="10">
        <v>100000</v>
      </c>
      <c r="E121" s="10">
        <v>71800</v>
      </c>
      <c r="F121" s="58">
        <v>100000</v>
      </c>
    </row>
    <row r="122" spans="1:6" s="4" customFormat="1" hidden="1" outlineLevel="1" x14ac:dyDescent="0.25">
      <c r="A122" s="8"/>
      <c r="B122" s="8">
        <v>5137</v>
      </c>
      <c r="C122" s="9" t="s">
        <v>45</v>
      </c>
      <c r="D122" s="10">
        <v>50000</v>
      </c>
      <c r="E122" s="10">
        <v>0</v>
      </c>
      <c r="F122" s="58">
        <v>25000</v>
      </c>
    </row>
    <row r="123" spans="1:6" s="4" customFormat="1" hidden="1" outlineLevel="1" x14ac:dyDescent="0.25">
      <c r="A123" s="8"/>
      <c r="B123" s="8">
        <v>5139</v>
      </c>
      <c r="C123" s="9" t="s">
        <v>122</v>
      </c>
      <c r="D123" s="10">
        <v>20000</v>
      </c>
      <c r="E123" s="10">
        <v>16477.900000000001</v>
      </c>
      <c r="F123" s="58">
        <v>20000</v>
      </c>
    </row>
    <row r="124" spans="1:6" s="4" customFormat="1" hidden="1" outlineLevel="1" x14ac:dyDescent="0.25">
      <c r="A124" s="8"/>
      <c r="B124" s="8">
        <v>5151</v>
      </c>
      <c r="C124" s="9" t="s">
        <v>33</v>
      </c>
      <c r="D124" s="10">
        <v>30000</v>
      </c>
      <c r="E124" s="10">
        <v>1367</v>
      </c>
      <c r="F124" s="58">
        <v>5000</v>
      </c>
    </row>
    <row r="125" spans="1:6" s="4" customFormat="1" hidden="1" outlineLevel="1" x14ac:dyDescent="0.25">
      <c r="A125" s="8"/>
      <c r="B125" s="8">
        <v>5154</v>
      </c>
      <c r="C125" s="9" t="s">
        <v>34</v>
      </c>
      <c r="D125" s="10">
        <v>40000</v>
      </c>
      <c r="E125" s="10">
        <v>30205</v>
      </c>
      <c r="F125" s="58">
        <v>40000</v>
      </c>
    </row>
    <row r="126" spans="1:6" s="4" customFormat="1" hidden="1" outlineLevel="1" x14ac:dyDescent="0.25">
      <c r="A126" s="8"/>
      <c r="B126" s="8">
        <v>5164</v>
      </c>
      <c r="C126" s="9" t="s">
        <v>61</v>
      </c>
      <c r="D126" s="10">
        <v>15000</v>
      </c>
      <c r="E126" s="10">
        <v>13860</v>
      </c>
      <c r="F126" s="58">
        <v>15000</v>
      </c>
    </row>
    <row r="127" spans="1:6" s="4" customFormat="1" hidden="1" outlineLevel="1" x14ac:dyDescent="0.25">
      <c r="A127" s="8"/>
      <c r="B127" s="8">
        <v>5169</v>
      </c>
      <c r="C127" s="9" t="s">
        <v>62</v>
      </c>
      <c r="D127" s="10">
        <v>50000</v>
      </c>
      <c r="E127" s="10">
        <v>73232</v>
      </c>
      <c r="F127" s="58">
        <v>75000</v>
      </c>
    </row>
    <row r="128" spans="1:6" s="4" customFormat="1" hidden="1" outlineLevel="1" x14ac:dyDescent="0.25">
      <c r="A128" s="8"/>
      <c r="B128" s="8">
        <v>5171</v>
      </c>
      <c r="C128" s="9" t="s">
        <v>133</v>
      </c>
      <c r="D128" s="10">
        <v>30000</v>
      </c>
      <c r="E128" s="10">
        <v>221190</v>
      </c>
      <c r="F128" s="58">
        <v>100000</v>
      </c>
    </row>
    <row r="129" spans="1:6" s="4" customFormat="1" hidden="1" outlineLevel="1" x14ac:dyDescent="0.25">
      <c r="A129" s="8"/>
      <c r="B129" s="8">
        <v>5222</v>
      </c>
      <c r="C129" s="9" t="s">
        <v>137</v>
      </c>
      <c r="D129" s="10">
        <v>100000</v>
      </c>
      <c r="E129" s="22">
        <v>75000</v>
      </c>
      <c r="F129" s="58">
        <v>100000</v>
      </c>
    </row>
    <row r="130" spans="1:6" s="4" customFormat="1" hidden="1" outlineLevel="1" x14ac:dyDescent="0.25">
      <c r="A130" s="8"/>
      <c r="B130" s="8">
        <v>5224</v>
      </c>
      <c r="C130" s="9" t="s">
        <v>178</v>
      </c>
      <c r="D130" s="10">
        <v>0</v>
      </c>
      <c r="E130" s="22">
        <v>5000</v>
      </c>
      <c r="F130" s="58">
        <v>0</v>
      </c>
    </row>
    <row r="131" spans="1:6" s="4" customFormat="1" hidden="1" outlineLevel="1" x14ac:dyDescent="0.25">
      <c r="A131" s="8"/>
      <c r="B131" s="8">
        <v>6121</v>
      </c>
      <c r="C131" s="9" t="s">
        <v>136</v>
      </c>
      <c r="D131" s="10">
        <v>200000</v>
      </c>
      <c r="E131" s="10">
        <v>0</v>
      </c>
      <c r="F131" s="58">
        <v>450000</v>
      </c>
    </row>
    <row r="132" spans="1:6" s="4" customFormat="1" hidden="1" outlineLevel="1" x14ac:dyDescent="0.25">
      <c r="A132" s="8"/>
      <c r="B132" s="8"/>
      <c r="C132" s="9"/>
      <c r="D132" s="10"/>
      <c r="E132" s="10"/>
      <c r="F132" s="58"/>
    </row>
    <row r="133" spans="1:6" s="17" customFormat="1" collapsed="1" x14ac:dyDescent="0.25">
      <c r="A133" s="13">
        <v>3421</v>
      </c>
      <c r="B133" s="13"/>
      <c r="C133" s="14" t="s">
        <v>63</v>
      </c>
      <c r="D133" s="15">
        <f>SUM(D134:D139)</f>
        <v>306000</v>
      </c>
      <c r="E133" s="15">
        <f t="shared" ref="E133:F133" si="5">SUM(E134:E139)</f>
        <v>389923</v>
      </c>
      <c r="F133" s="115">
        <f t="shared" si="5"/>
        <v>350000</v>
      </c>
    </row>
    <row r="134" spans="1:6" s="4" customFormat="1" hidden="1" outlineLevel="1" x14ac:dyDescent="0.25">
      <c r="A134" s="8"/>
      <c r="B134" s="8">
        <v>5139</v>
      </c>
      <c r="C134" s="9" t="s">
        <v>24</v>
      </c>
      <c r="D134" s="10">
        <v>0</v>
      </c>
      <c r="E134" s="10">
        <v>1216</v>
      </c>
      <c r="F134" s="58">
        <v>0</v>
      </c>
    </row>
    <row r="135" spans="1:6" s="4" customFormat="1" hidden="1" outlineLevel="1" x14ac:dyDescent="0.25">
      <c r="A135" s="8"/>
      <c r="B135" s="8">
        <v>5169</v>
      </c>
      <c r="C135" s="9" t="s">
        <v>140</v>
      </c>
      <c r="D135" s="10">
        <v>11000</v>
      </c>
      <c r="E135" s="10">
        <v>109000</v>
      </c>
      <c r="F135" s="58">
        <v>55000</v>
      </c>
    </row>
    <row r="136" spans="1:6" s="4" customFormat="1" hidden="1" outlineLevel="1" x14ac:dyDescent="0.25">
      <c r="A136" s="8"/>
      <c r="B136" s="8">
        <v>5171</v>
      </c>
      <c r="C136" s="9" t="s">
        <v>22</v>
      </c>
      <c r="D136" s="10">
        <v>70000</v>
      </c>
      <c r="E136" s="10">
        <v>186100</v>
      </c>
      <c r="F136" s="58">
        <v>70000</v>
      </c>
    </row>
    <row r="137" spans="1:6" s="4" customFormat="1" hidden="1" outlineLevel="1" x14ac:dyDescent="0.25">
      <c r="A137" s="8"/>
      <c r="B137" s="8">
        <v>5222</v>
      </c>
      <c r="C137" s="9" t="s">
        <v>129</v>
      </c>
      <c r="D137" s="10">
        <v>25000</v>
      </c>
      <c r="E137" s="36">
        <v>25000</v>
      </c>
      <c r="F137" s="58">
        <v>25000</v>
      </c>
    </row>
    <row r="138" spans="1:6" s="4" customFormat="1" hidden="1" outlineLevel="1" x14ac:dyDescent="0.25">
      <c r="A138" s="8"/>
      <c r="B138" s="8">
        <v>6121</v>
      </c>
      <c r="C138" s="9" t="s">
        <v>150</v>
      </c>
      <c r="D138" s="10">
        <v>200000</v>
      </c>
      <c r="E138" s="10">
        <v>0</v>
      </c>
      <c r="F138" s="58">
        <v>200000</v>
      </c>
    </row>
    <row r="139" spans="1:6" s="4" customFormat="1" hidden="1" outlineLevel="1" x14ac:dyDescent="0.25">
      <c r="A139" s="8"/>
      <c r="B139" s="8">
        <v>6122</v>
      </c>
      <c r="C139" s="9" t="s">
        <v>179</v>
      </c>
      <c r="D139" s="10">
        <v>0</v>
      </c>
      <c r="E139" s="10">
        <v>68607</v>
      </c>
      <c r="F139" s="58">
        <v>0</v>
      </c>
    </row>
    <row r="140" spans="1:6" s="4" customFormat="1" hidden="1" outlineLevel="1" x14ac:dyDescent="0.25">
      <c r="A140" s="8"/>
      <c r="B140" s="8"/>
      <c r="C140" s="9"/>
      <c r="D140" s="10"/>
      <c r="E140" s="36"/>
      <c r="F140" s="58"/>
    </row>
    <row r="141" spans="1:6" s="20" customFormat="1" collapsed="1" x14ac:dyDescent="0.25">
      <c r="A141" s="13">
        <v>3429</v>
      </c>
      <c r="B141" s="13"/>
      <c r="C141" s="14" t="s">
        <v>190</v>
      </c>
      <c r="D141" s="15">
        <f>SUM(D142:D148)</f>
        <v>180000</v>
      </c>
      <c r="E141" s="15">
        <f>SUM(E142:E149)</f>
        <v>88729</v>
      </c>
      <c r="F141" s="115">
        <f>SUM(F142:F149)</f>
        <v>150000</v>
      </c>
    </row>
    <row r="142" spans="1:6" s="20" customFormat="1" hidden="1" outlineLevel="1" x14ac:dyDescent="0.25">
      <c r="A142" s="19"/>
      <c r="B142" s="19">
        <v>5021</v>
      </c>
      <c r="C142" s="21" t="s">
        <v>86</v>
      </c>
      <c r="D142" s="22">
        <v>45000</v>
      </c>
      <c r="E142" s="22">
        <v>40300</v>
      </c>
      <c r="F142" s="101">
        <v>45000</v>
      </c>
    </row>
    <row r="143" spans="1:6" s="20" customFormat="1" hidden="1" outlineLevel="1" x14ac:dyDescent="0.25">
      <c r="A143" s="19"/>
      <c r="B143" s="19">
        <v>5139</v>
      </c>
      <c r="C143" s="21" t="s">
        <v>24</v>
      </c>
      <c r="D143" s="22">
        <v>20000</v>
      </c>
      <c r="E143" s="22">
        <v>2997</v>
      </c>
      <c r="F143" s="101">
        <v>10000</v>
      </c>
    </row>
    <row r="144" spans="1:6" s="20" customFormat="1" hidden="1" outlineLevel="1" x14ac:dyDescent="0.25">
      <c r="A144" s="19"/>
      <c r="B144" s="19">
        <v>5154</v>
      </c>
      <c r="C144" s="21" t="s">
        <v>180</v>
      </c>
      <c r="D144" s="22">
        <v>15000</v>
      </c>
      <c r="E144" s="22">
        <v>16217</v>
      </c>
      <c r="F144" s="101">
        <v>15000</v>
      </c>
    </row>
    <row r="145" spans="1:6" s="20" customFormat="1" hidden="1" outlineLevel="1" x14ac:dyDescent="0.25">
      <c r="A145" s="19"/>
      <c r="B145" s="19">
        <v>5169</v>
      </c>
      <c r="C145" s="21" t="s">
        <v>37</v>
      </c>
      <c r="D145" s="22">
        <v>50000</v>
      </c>
      <c r="E145" s="22">
        <v>19215</v>
      </c>
      <c r="F145" s="101">
        <v>50000</v>
      </c>
    </row>
    <row r="146" spans="1:6" s="20" customFormat="1" hidden="1" outlineLevel="1" x14ac:dyDescent="0.25">
      <c r="A146" s="19"/>
      <c r="B146" s="19">
        <v>5171</v>
      </c>
      <c r="C146" s="21" t="s">
        <v>78</v>
      </c>
      <c r="D146" s="22">
        <v>30000</v>
      </c>
      <c r="E146" s="36">
        <v>0</v>
      </c>
      <c r="F146" s="101">
        <v>30000</v>
      </c>
    </row>
    <row r="147" spans="1:6" s="20" customFormat="1" hidden="1" outlineLevel="1" x14ac:dyDescent="0.25">
      <c r="A147" s="19"/>
      <c r="B147" s="19">
        <v>5194</v>
      </c>
      <c r="C147" s="21" t="s">
        <v>181</v>
      </c>
      <c r="D147" s="22">
        <v>0</v>
      </c>
      <c r="E147" s="36">
        <v>10000</v>
      </c>
      <c r="F147" s="101">
        <v>0</v>
      </c>
    </row>
    <row r="148" spans="1:6" s="20" customFormat="1" hidden="1" outlineLevel="1" x14ac:dyDescent="0.25">
      <c r="A148" s="19"/>
      <c r="B148" s="19">
        <v>5222</v>
      </c>
      <c r="C148" s="21" t="s">
        <v>182</v>
      </c>
      <c r="D148" s="22">
        <v>20000</v>
      </c>
      <c r="E148" s="36">
        <v>0</v>
      </c>
      <c r="F148" s="101">
        <v>0</v>
      </c>
    </row>
    <row r="149" spans="1:6" s="4" customFormat="1" hidden="1" outlineLevel="1" x14ac:dyDescent="0.25">
      <c r="A149" s="8"/>
      <c r="B149" s="8"/>
      <c r="C149" s="9"/>
      <c r="D149" s="10"/>
      <c r="E149" s="36"/>
      <c r="F149" s="58"/>
    </row>
    <row r="150" spans="1:6" s="17" customFormat="1" collapsed="1" x14ac:dyDescent="0.25">
      <c r="A150" s="13">
        <v>3613</v>
      </c>
      <c r="B150" s="13"/>
      <c r="C150" s="14" t="s">
        <v>64</v>
      </c>
      <c r="D150" s="15">
        <f>SUM(D151:D160)</f>
        <v>750000</v>
      </c>
      <c r="E150" s="15">
        <f>SUM(E151:E160)</f>
        <v>112119</v>
      </c>
      <c r="F150" s="52">
        <f>SUM(F151:F160)</f>
        <v>1005000</v>
      </c>
    </row>
    <row r="151" spans="1:6" s="4" customFormat="1" hidden="1" outlineLevel="1" x14ac:dyDescent="0.25">
      <c r="A151" s="8"/>
      <c r="B151" s="8">
        <v>5139</v>
      </c>
      <c r="C151" s="9" t="s">
        <v>24</v>
      </c>
      <c r="D151" s="10">
        <v>0</v>
      </c>
      <c r="E151" s="10">
        <v>280</v>
      </c>
      <c r="F151" s="58">
        <v>0</v>
      </c>
    </row>
    <row r="152" spans="1:6" s="4" customFormat="1" hidden="1" outlineLevel="1" x14ac:dyDescent="0.25">
      <c r="A152" s="8"/>
      <c r="B152" s="8">
        <v>5151</v>
      </c>
      <c r="C152" s="9" t="s">
        <v>183</v>
      </c>
      <c r="D152" s="10">
        <v>0</v>
      </c>
      <c r="E152" s="10">
        <v>9641</v>
      </c>
      <c r="F152" s="58">
        <v>10000</v>
      </c>
    </row>
    <row r="153" spans="1:6" s="4" customFormat="1" hidden="1" outlineLevel="1" x14ac:dyDescent="0.25">
      <c r="A153" s="8"/>
      <c r="B153" s="8">
        <v>5153</v>
      </c>
      <c r="C153" s="9" t="s">
        <v>184</v>
      </c>
      <c r="D153" s="10">
        <v>0</v>
      </c>
      <c r="E153" s="10">
        <v>23747</v>
      </c>
      <c r="F153" s="58">
        <v>25000</v>
      </c>
    </row>
    <row r="154" spans="1:6" s="4" customFormat="1" hidden="1" outlineLevel="1" x14ac:dyDescent="0.25">
      <c r="A154" s="8"/>
      <c r="B154" s="8">
        <v>5154</v>
      </c>
      <c r="C154" s="9" t="s">
        <v>180</v>
      </c>
      <c r="D154" s="10">
        <v>0</v>
      </c>
      <c r="E154" s="10">
        <v>16218</v>
      </c>
      <c r="F154" s="58">
        <v>20000</v>
      </c>
    </row>
    <row r="155" spans="1:6" s="4" customFormat="1" hidden="1" outlineLevel="1" x14ac:dyDescent="0.25">
      <c r="A155" s="8"/>
      <c r="B155" s="8">
        <v>5169</v>
      </c>
      <c r="C155" s="9" t="s">
        <v>37</v>
      </c>
      <c r="D155" s="10">
        <v>150000</v>
      </c>
      <c r="E155" s="10">
        <v>8233</v>
      </c>
      <c r="F155" s="58">
        <v>100000</v>
      </c>
    </row>
    <row r="156" spans="1:6" s="4" customFormat="1" hidden="1" outlineLevel="1" x14ac:dyDescent="0.25">
      <c r="A156" s="8"/>
      <c r="B156" s="8">
        <v>5137</v>
      </c>
      <c r="C156" s="9" t="s">
        <v>231</v>
      </c>
      <c r="D156" s="10">
        <v>0</v>
      </c>
      <c r="E156" s="10">
        <v>0</v>
      </c>
      <c r="F156" s="58">
        <v>150000</v>
      </c>
    </row>
    <row r="157" spans="1:6" s="4" customFormat="1" hidden="1" outlineLevel="1" x14ac:dyDescent="0.25">
      <c r="A157" s="8"/>
      <c r="B157" s="8">
        <v>5171</v>
      </c>
      <c r="C157" s="9" t="s">
        <v>151</v>
      </c>
      <c r="D157" s="10">
        <v>100000</v>
      </c>
      <c r="E157" s="10">
        <v>0</v>
      </c>
      <c r="F157" s="58">
        <v>100000</v>
      </c>
    </row>
    <row r="158" spans="1:6" s="4" customFormat="1" hidden="1" outlineLevel="1" x14ac:dyDescent="0.25">
      <c r="A158" s="8"/>
      <c r="B158" s="8">
        <v>5362</v>
      </c>
      <c r="C158" s="9" t="s">
        <v>187</v>
      </c>
      <c r="D158" s="10">
        <v>0</v>
      </c>
      <c r="E158" s="10">
        <v>30000</v>
      </c>
      <c r="F158" s="58">
        <v>0</v>
      </c>
    </row>
    <row r="159" spans="1:6" s="4" customFormat="1" hidden="1" outlineLevel="1" x14ac:dyDescent="0.25">
      <c r="A159" s="8"/>
      <c r="B159" s="8">
        <v>6121</v>
      </c>
      <c r="C159" s="9" t="s">
        <v>189</v>
      </c>
      <c r="D159" s="10">
        <v>500000</v>
      </c>
      <c r="E159" s="10">
        <v>24000</v>
      </c>
      <c r="F159" s="58">
        <v>600000</v>
      </c>
    </row>
    <row r="160" spans="1:6" s="4" customFormat="1" hidden="1" outlineLevel="1" x14ac:dyDescent="0.25">
      <c r="A160" s="8"/>
      <c r="B160" s="8"/>
      <c r="C160" s="9"/>
      <c r="D160" s="10"/>
      <c r="E160" s="10"/>
      <c r="F160" s="58"/>
    </row>
    <row r="161" spans="1:6" s="17" customFormat="1" collapsed="1" x14ac:dyDescent="0.25">
      <c r="A161" s="13">
        <v>3631</v>
      </c>
      <c r="B161" s="13"/>
      <c r="C161" s="14" t="s">
        <v>66</v>
      </c>
      <c r="D161" s="15">
        <f>SUM(D162:D166)</f>
        <v>800000</v>
      </c>
      <c r="E161" s="15">
        <f>SUM(E162:E166)</f>
        <v>680225.4</v>
      </c>
      <c r="F161" s="52">
        <f>SUM(F162:F166)</f>
        <v>1200000</v>
      </c>
    </row>
    <row r="162" spans="1:6" s="4" customFormat="1" hidden="1" outlineLevel="1" x14ac:dyDescent="0.25">
      <c r="A162" s="8"/>
      <c r="B162" s="8">
        <v>5139</v>
      </c>
      <c r="C162" s="9" t="s">
        <v>24</v>
      </c>
      <c r="D162" s="10">
        <v>0</v>
      </c>
      <c r="E162" s="10">
        <v>118338</v>
      </c>
      <c r="F162" s="58">
        <v>0</v>
      </c>
    </row>
    <row r="163" spans="1:6" s="4" customFormat="1" hidden="1" outlineLevel="1" x14ac:dyDescent="0.25">
      <c r="A163" s="8"/>
      <c r="B163" s="8">
        <v>5154</v>
      </c>
      <c r="C163" s="9" t="s">
        <v>34</v>
      </c>
      <c r="D163" s="10">
        <v>350000</v>
      </c>
      <c r="E163" s="10">
        <v>329260</v>
      </c>
      <c r="F163" s="58">
        <v>350000</v>
      </c>
    </row>
    <row r="164" spans="1:6" s="4" customFormat="1" hidden="1" outlineLevel="1" x14ac:dyDescent="0.25">
      <c r="A164" s="8"/>
      <c r="B164" s="8">
        <v>5171</v>
      </c>
      <c r="C164" s="9" t="s">
        <v>22</v>
      </c>
      <c r="D164" s="10">
        <v>150000</v>
      </c>
      <c r="E164" s="10">
        <v>213388.4</v>
      </c>
      <c r="F164" s="58">
        <v>250000</v>
      </c>
    </row>
    <row r="165" spans="1:6" s="4" customFormat="1" hidden="1" outlineLevel="1" x14ac:dyDescent="0.25">
      <c r="A165" s="8"/>
      <c r="B165" s="8">
        <v>6121</v>
      </c>
      <c r="C165" s="9" t="s">
        <v>152</v>
      </c>
      <c r="D165" s="10">
        <v>300000</v>
      </c>
      <c r="E165" s="10">
        <v>19239</v>
      </c>
      <c r="F165" s="58">
        <v>600000</v>
      </c>
    </row>
    <row r="166" spans="1:6" s="4" customFormat="1" hidden="1" outlineLevel="1" x14ac:dyDescent="0.25">
      <c r="A166" s="8"/>
      <c r="B166" s="8" t="s">
        <v>0</v>
      </c>
      <c r="C166" s="9" t="s">
        <v>0</v>
      </c>
      <c r="D166" s="10"/>
      <c r="E166" s="10"/>
      <c r="F166" s="58"/>
    </row>
    <row r="167" spans="1:6" s="17" customFormat="1" collapsed="1" x14ac:dyDescent="0.25">
      <c r="A167" s="13">
        <v>3632</v>
      </c>
      <c r="B167" s="13"/>
      <c r="C167" s="14" t="s">
        <v>134</v>
      </c>
      <c r="D167" s="15">
        <f t="shared" ref="D167:F167" si="6">SUM(D168:D174)</f>
        <v>350000</v>
      </c>
      <c r="E167" s="15">
        <f t="shared" si="6"/>
        <v>237414</v>
      </c>
      <c r="F167" s="52">
        <f t="shared" si="6"/>
        <v>590000</v>
      </c>
    </row>
    <row r="168" spans="1:6" s="4" customFormat="1" hidden="1" outlineLevel="1" x14ac:dyDescent="0.25">
      <c r="A168" s="8"/>
      <c r="B168" s="8">
        <v>5021</v>
      </c>
      <c r="C168" s="9" t="s">
        <v>30</v>
      </c>
      <c r="D168" s="10">
        <v>70000</v>
      </c>
      <c r="E168" s="10">
        <v>57000</v>
      </c>
      <c r="F168" s="58">
        <v>60000</v>
      </c>
    </row>
    <row r="169" spans="1:6" s="4" customFormat="1" hidden="1" outlineLevel="1" x14ac:dyDescent="0.25">
      <c r="A169" s="8"/>
      <c r="B169" s="8">
        <v>5139</v>
      </c>
      <c r="C169" s="9" t="s">
        <v>20</v>
      </c>
      <c r="D169" s="10">
        <v>10000</v>
      </c>
      <c r="E169" s="10">
        <v>713</v>
      </c>
      <c r="F169" s="58">
        <v>10000</v>
      </c>
    </row>
    <row r="170" spans="1:6" s="4" customFormat="1" hidden="1" outlineLevel="1" x14ac:dyDescent="0.25">
      <c r="A170" s="8"/>
      <c r="B170" s="8">
        <v>5151</v>
      </c>
      <c r="C170" s="9" t="s">
        <v>33</v>
      </c>
      <c r="D170" s="10">
        <v>5000</v>
      </c>
      <c r="E170" s="10">
        <v>886</v>
      </c>
      <c r="F170" s="58">
        <v>5000</v>
      </c>
    </row>
    <row r="171" spans="1:6" s="4" customFormat="1" hidden="1" outlineLevel="1" x14ac:dyDescent="0.25">
      <c r="A171" s="8"/>
      <c r="B171" s="8">
        <v>5169</v>
      </c>
      <c r="C171" s="9" t="s">
        <v>127</v>
      </c>
      <c r="D171" s="10">
        <v>255000</v>
      </c>
      <c r="E171" s="10">
        <v>0</v>
      </c>
      <c r="F171" s="58">
        <v>505000</v>
      </c>
    </row>
    <row r="172" spans="1:6" s="4" customFormat="1" hidden="1" outlineLevel="1" x14ac:dyDescent="0.25">
      <c r="A172" s="8"/>
      <c r="B172" s="8">
        <v>5171</v>
      </c>
      <c r="C172" s="9" t="s">
        <v>22</v>
      </c>
      <c r="D172" s="10">
        <v>10000</v>
      </c>
      <c r="E172" s="10">
        <v>0</v>
      </c>
      <c r="F172" s="58">
        <v>10000</v>
      </c>
    </row>
    <row r="173" spans="1:6" s="4" customFormat="1" hidden="1" outlineLevel="1" x14ac:dyDescent="0.25">
      <c r="A173" s="8"/>
      <c r="B173" s="8">
        <v>6121</v>
      </c>
      <c r="C173" s="9" t="s">
        <v>68</v>
      </c>
      <c r="D173" s="10">
        <v>0</v>
      </c>
      <c r="E173" s="10">
        <v>178815</v>
      </c>
      <c r="F173" s="58">
        <v>0</v>
      </c>
    </row>
    <row r="174" spans="1:6" s="4" customFormat="1" hidden="1" outlineLevel="1" x14ac:dyDescent="0.25">
      <c r="A174" s="8"/>
      <c r="B174" s="8" t="s">
        <v>0</v>
      </c>
      <c r="C174" s="9" t="s">
        <v>0</v>
      </c>
      <c r="D174" s="10"/>
      <c r="E174" s="10"/>
      <c r="F174" s="58"/>
    </row>
    <row r="175" spans="1:6" s="17" customFormat="1" collapsed="1" x14ac:dyDescent="0.25">
      <c r="A175" s="13">
        <v>3633</v>
      </c>
      <c r="B175" s="13"/>
      <c r="C175" s="14" t="s">
        <v>69</v>
      </c>
      <c r="D175" s="15">
        <f t="shared" ref="D175:F175" si="7">SUM(D176:D179)</f>
        <v>20000</v>
      </c>
      <c r="E175" s="15">
        <f t="shared" si="7"/>
        <v>145.19999999999999</v>
      </c>
      <c r="F175" s="52">
        <f t="shared" si="7"/>
        <v>40000</v>
      </c>
    </row>
    <row r="176" spans="1:6" s="4" customFormat="1" hidden="1" outlineLevel="1" x14ac:dyDescent="0.25">
      <c r="A176" s="8"/>
      <c r="B176" s="8">
        <v>5169</v>
      </c>
      <c r="C176" s="9" t="s">
        <v>37</v>
      </c>
      <c r="D176" s="10">
        <v>0</v>
      </c>
      <c r="E176" s="10">
        <v>145.19999999999999</v>
      </c>
      <c r="F176" s="58">
        <v>0</v>
      </c>
    </row>
    <row r="177" spans="1:6" s="4" customFormat="1" hidden="1" outlineLevel="1" x14ac:dyDescent="0.25">
      <c r="A177" s="8"/>
      <c r="B177" s="8">
        <v>5171</v>
      </c>
      <c r="C177" s="9" t="s">
        <v>78</v>
      </c>
      <c r="D177" s="10">
        <v>20000</v>
      </c>
      <c r="E177" s="10">
        <v>0</v>
      </c>
      <c r="F177" s="58">
        <v>20000</v>
      </c>
    </row>
    <row r="178" spans="1:6" s="4" customFormat="1" hidden="1" outlineLevel="1" x14ac:dyDescent="0.25">
      <c r="A178" s="8"/>
      <c r="B178" s="8">
        <v>6121</v>
      </c>
      <c r="C178" s="9" t="s">
        <v>232</v>
      </c>
      <c r="D178" s="10">
        <v>0</v>
      </c>
      <c r="E178" s="10">
        <v>0</v>
      </c>
      <c r="F178" s="58">
        <v>20000</v>
      </c>
    </row>
    <row r="179" spans="1:6" s="4" customFormat="1" hidden="1" outlineLevel="1" x14ac:dyDescent="0.25">
      <c r="A179" s="8"/>
      <c r="B179" s="8" t="s">
        <v>0</v>
      </c>
      <c r="C179" s="9" t="s">
        <v>0</v>
      </c>
      <c r="D179" s="10"/>
      <c r="E179" s="10"/>
      <c r="F179" s="58"/>
    </row>
    <row r="180" spans="1:6" s="17" customFormat="1" collapsed="1" x14ac:dyDescent="0.25">
      <c r="A180" s="13">
        <v>3635</v>
      </c>
      <c r="B180" s="13"/>
      <c r="C180" s="14" t="s">
        <v>70</v>
      </c>
      <c r="D180" s="15">
        <f>SUM(D181:D183)</f>
        <v>130000</v>
      </c>
      <c r="E180" s="15">
        <f t="shared" ref="E180:F180" si="8">SUM(E181:E183)</f>
        <v>102000</v>
      </c>
      <c r="F180" s="115">
        <f t="shared" si="8"/>
        <v>200000</v>
      </c>
    </row>
    <row r="181" spans="1:6" s="4" customFormat="1" hidden="1" outlineLevel="1" x14ac:dyDescent="0.25">
      <c r="A181" s="8"/>
      <c r="B181" s="8">
        <v>5021</v>
      </c>
      <c r="C181" s="9" t="s">
        <v>30</v>
      </c>
      <c r="D181" s="10">
        <v>30000</v>
      </c>
      <c r="E181" s="10">
        <v>29400</v>
      </c>
      <c r="F181" s="58">
        <v>50000</v>
      </c>
    </row>
    <row r="182" spans="1:6" s="4" customFormat="1" hidden="1" outlineLevel="1" x14ac:dyDescent="0.25">
      <c r="A182" s="8"/>
      <c r="B182" s="8">
        <v>5169</v>
      </c>
      <c r="C182" s="9" t="s">
        <v>37</v>
      </c>
      <c r="D182" s="10">
        <v>0</v>
      </c>
      <c r="E182" s="10">
        <v>72600</v>
      </c>
      <c r="F182" s="58">
        <v>0</v>
      </c>
    </row>
    <row r="183" spans="1:6" s="4" customFormat="1" hidden="1" outlineLevel="1" x14ac:dyDescent="0.25">
      <c r="A183" s="8"/>
      <c r="B183" s="8">
        <v>6119</v>
      </c>
      <c r="C183" s="9" t="s">
        <v>71</v>
      </c>
      <c r="D183" s="10">
        <v>100000</v>
      </c>
      <c r="E183" s="10">
        <v>0</v>
      </c>
      <c r="F183" s="58">
        <v>150000</v>
      </c>
    </row>
    <row r="184" spans="1:6" s="4" customFormat="1" hidden="1" outlineLevel="1" x14ac:dyDescent="0.25">
      <c r="A184" s="8"/>
      <c r="B184" s="8"/>
      <c r="C184" s="9"/>
      <c r="D184" s="10"/>
      <c r="E184" s="10"/>
      <c r="F184" s="58"/>
    </row>
    <row r="185" spans="1:6" s="17" customFormat="1" collapsed="1" x14ac:dyDescent="0.25">
      <c r="A185" s="13">
        <v>3636</v>
      </c>
      <c r="B185" s="13"/>
      <c r="C185" s="14" t="s">
        <v>146</v>
      </c>
      <c r="D185" s="15">
        <f>SUM(D186:D187)</f>
        <v>39300</v>
      </c>
      <c r="E185" s="15">
        <f>SUM(E186:E187)</f>
        <v>39285</v>
      </c>
      <c r="F185" s="52">
        <f>SUM(F186:F187)</f>
        <v>41200</v>
      </c>
    </row>
    <row r="186" spans="1:6" s="4" customFormat="1" hidden="1" outlineLevel="1" x14ac:dyDescent="0.25">
      <c r="A186" s="50"/>
      <c r="B186" s="53">
        <v>5329</v>
      </c>
      <c r="C186" s="54" t="s">
        <v>233</v>
      </c>
      <c r="D186" s="51">
        <v>39300</v>
      </c>
      <c r="E186" s="51">
        <v>39285</v>
      </c>
      <c r="F186" s="58">
        <v>41200</v>
      </c>
    </row>
    <row r="187" spans="1:6" s="4" customFormat="1" hidden="1" outlineLevel="1" x14ac:dyDescent="0.25">
      <c r="A187" s="8"/>
      <c r="B187" s="8"/>
      <c r="C187" s="9" t="s">
        <v>0</v>
      </c>
      <c r="D187" s="10"/>
      <c r="E187" s="10"/>
      <c r="F187" s="58"/>
    </row>
    <row r="188" spans="1:6" s="17" customFormat="1" collapsed="1" x14ac:dyDescent="0.25">
      <c r="A188" s="13">
        <v>3639</v>
      </c>
      <c r="B188" s="13"/>
      <c r="C188" s="14" t="s">
        <v>72</v>
      </c>
      <c r="D188" s="15">
        <f>SUM(D189:D197)</f>
        <v>391200</v>
      </c>
      <c r="E188" s="15">
        <f t="shared" ref="E188:F188" si="9">SUM(E189:E197)</f>
        <v>245918.6</v>
      </c>
      <c r="F188" s="115">
        <f t="shared" si="9"/>
        <v>337500</v>
      </c>
    </row>
    <row r="189" spans="1:6" s="4" customFormat="1" hidden="1" outlineLevel="1" x14ac:dyDescent="0.25">
      <c r="A189" s="8"/>
      <c r="B189" s="8">
        <v>5137</v>
      </c>
      <c r="C189" s="9" t="s">
        <v>171</v>
      </c>
      <c r="D189" s="10">
        <v>0</v>
      </c>
      <c r="E189" s="10">
        <v>7590</v>
      </c>
      <c r="F189" s="58">
        <v>0</v>
      </c>
    </row>
    <row r="190" spans="1:6" s="4" customFormat="1" hidden="1" outlineLevel="1" x14ac:dyDescent="0.25">
      <c r="A190" s="8"/>
      <c r="B190" s="8">
        <v>5139</v>
      </c>
      <c r="C190" s="9" t="s">
        <v>75</v>
      </c>
      <c r="D190" s="10">
        <v>20000</v>
      </c>
      <c r="E190" s="10">
        <v>14510</v>
      </c>
      <c r="F190" s="58">
        <v>20000</v>
      </c>
    </row>
    <row r="191" spans="1:6" s="4" customFormat="1" hidden="1" outlineLevel="1" x14ac:dyDescent="0.25">
      <c r="A191" s="8"/>
      <c r="B191" s="8">
        <v>5156</v>
      </c>
      <c r="C191" s="9" t="s">
        <v>76</v>
      </c>
      <c r="D191" s="10">
        <v>25000</v>
      </c>
      <c r="E191" s="10">
        <v>25459</v>
      </c>
      <c r="F191" s="58">
        <v>30000</v>
      </c>
    </row>
    <row r="192" spans="1:6" s="4" customFormat="1" hidden="1" outlineLevel="1" x14ac:dyDescent="0.25">
      <c r="A192" s="8"/>
      <c r="B192" s="8">
        <v>5166</v>
      </c>
      <c r="C192" s="9" t="s">
        <v>77</v>
      </c>
      <c r="D192" s="10">
        <v>10000</v>
      </c>
      <c r="E192" s="10">
        <v>0</v>
      </c>
      <c r="F192" s="58">
        <v>10000</v>
      </c>
    </row>
    <row r="193" spans="1:6" s="4" customFormat="1" hidden="1" outlineLevel="1" x14ac:dyDescent="0.25">
      <c r="A193" s="8"/>
      <c r="B193" s="8">
        <v>5169</v>
      </c>
      <c r="C193" s="9" t="s">
        <v>62</v>
      </c>
      <c r="D193" s="10">
        <v>100000</v>
      </c>
      <c r="E193" s="10">
        <v>69998.600000000006</v>
      </c>
      <c r="F193" s="58">
        <v>100000</v>
      </c>
    </row>
    <row r="194" spans="1:6" s="4" customFormat="1" hidden="1" outlineLevel="1" x14ac:dyDescent="0.25">
      <c r="A194" s="8"/>
      <c r="B194" s="8">
        <v>5171</v>
      </c>
      <c r="C194" s="9" t="s">
        <v>78</v>
      </c>
      <c r="D194" s="10">
        <v>60000</v>
      </c>
      <c r="E194" s="10">
        <v>27011</v>
      </c>
      <c r="F194" s="58">
        <v>50000</v>
      </c>
    </row>
    <row r="195" spans="1:6" s="4" customFormat="1" hidden="1" outlineLevel="1" x14ac:dyDescent="0.25">
      <c r="A195" s="8"/>
      <c r="B195" s="8">
        <v>5221</v>
      </c>
      <c r="C195" s="9" t="s">
        <v>234</v>
      </c>
      <c r="D195" s="10">
        <v>26200</v>
      </c>
      <c r="E195" s="22">
        <v>26190</v>
      </c>
      <c r="F195" s="58">
        <v>27500</v>
      </c>
    </row>
    <row r="196" spans="1:6" s="4" customFormat="1" hidden="1" outlineLevel="1" x14ac:dyDescent="0.25">
      <c r="A196" s="8"/>
      <c r="B196" s="8">
        <v>5362</v>
      </c>
      <c r="C196" s="9" t="s">
        <v>79</v>
      </c>
      <c r="D196" s="10">
        <v>150000</v>
      </c>
      <c r="E196" s="10">
        <v>52160</v>
      </c>
      <c r="F196" s="58">
        <v>100000</v>
      </c>
    </row>
    <row r="197" spans="1:6" s="4" customFormat="1" hidden="1" outlineLevel="1" x14ac:dyDescent="0.25">
      <c r="A197" s="8"/>
      <c r="B197" s="8">
        <v>6130</v>
      </c>
      <c r="C197" s="9" t="s">
        <v>220</v>
      </c>
      <c r="D197" s="10">
        <v>0</v>
      </c>
      <c r="E197" s="10">
        <v>23000</v>
      </c>
      <c r="F197" s="58">
        <v>0</v>
      </c>
    </row>
    <row r="198" spans="1:6" s="4" customFormat="1" hidden="1" outlineLevel="1" x14ac:dyDescent="0.25">
      <c r="A198" s="8"/>
      <c r="B198" s="8"/>
      <c r="C198" s="9"/>
      <c r="D198" s="10"/>
      <c r="E198" s="10"/>
      <c r="F198" s="58"/>
    </row>
    <row r="199" spans="1:6" s="20" customFormat="1" collapsed="1" x14ac:dyDescent="0.25">
      <c r="A199" s="13">
        <v>3721</v>
      </c>
      <c r="B199" s="13"/>
      <c r="C199" s="14" t="s">
        <v>80</v>
      </c>
      <c r="D199" s="15">
        <f>SUM(D200)</f>
        <v>30000</v>
      </c>
      <c r="E199" s="15">
        <f>SUM(E200)</f>
        <v>31442</v>
      </c>
      <c r="F199" s="52">
        <f>SUM(F200:F201)</f>
        <v>50000</v>
      </c>
    </row>
    <row r="200" spans="1:6" s="4" customFormat="1" hidden="1" outlineLevel="1" x14ac:dyDescent="0.25">
      <c r="A200" s="38"/>
      <c r="B200" s="8">
        <v>5169</v>
      </c>
      <c r="C200" s="9" t="s">
        <v>81</v>
      </c>
      <c r="D200" s="37">
        <v>30000</v>
      </c>
      <c r="E200" s="10">
        <v>31442</v>
      </c>
      <c r="F200" s="58">
        <v>50000</v>
      </c>
    </row>
    <row r="201" spans="1:6" s="4" customFormat="1" hidden="1" outlineLevel="1" x14ac:dyDescent="0.25">
      <c r="A201" s="8"/>
      <c r="B201" s="8"/>
      <c r="C201" s="9"/>
      <c r="D201" s="10"/>
      <c r="E201" s="10"/>
      <c r="F201" s="58"/>
    </row>
    <row r="202" spans="1:6" s="20" customFormat="1" collapsed="1" x14ac:dyDescent="0.25">
      <c r="A202" s="13">
        <v>3722</v>
      </c>
      <c r="B202" s="13"/>
      <c r="C202" s="14" t="s">
        <v>82</v>
      </c>
      <c r="D202" s="15">
        <f t="shared" ref="D202:F202" si="10">SUM(D203:D204)</f>
        <v>1200000</v>
      </c>
      <c r="E202" s="15">
        <f t="shared" si="10"/>
        <v>1167515</v>
      </c>
      <c r="F202" s="52">
        <f t="shared" si="10"/>
        <v>1300000</v>
      </c>
    </row>
    <row r="203" spans="1:6" s="4" customFormat="1" hidden="1" outlineLevel="1" x14ac:dyDescent="0.25">
      <c r="A203" s="8"/>
      <c r="B203" s="8">
        <v>5169</v>
      </c>
      <c r="C203" s="9" t="s">
        <v>16</v>
      </c>
      <c r="D203" s="10">
        <v>1200000</v>
      </c>
      <c r="E203" s="10">
        <v>1167515</v>
      </c>
      <c r="F203" s="58">
        <v>1300000</v>
      </c>
    </row>
    <row r="204" spans="1:6" s="4" customFormat="1" hidden="1" outlineLevel="1" x14ac:dyDescent="0.25">
      <c r="A204" s="8"/>
      <c r="B204" s="8"/>
      <c r="C204" s="9"/>
      <c r="D204" s="10"/>
      <c r="E204" s="10"/>
      <c r="F204" s="58"/>
    </row>
    <row r="205" spans="1:6" s="20" customFormat="1" collapsed="1" x14ac:dyDescent="0.25">
      <c r="A205" s="13">
        <v>3745</v>
      </c>
      <c r="B205" s="13"/>
      <c r="C205" s="14" t="s">
        <v>85</v>
      </c>
      <c r="D205" s="15">
        <f>SUM(D206:D212)</f>
        <v>820000</v>
      </c>
      <c r="E205" s="15">
        <f>SUM(E206:E212)</f>
        <v>568519</v>
      </c>
      <c r="F205" s="52">
        <f>SUM(F206:F215)</f>
        <v>3650000</v>
      </c>
    </row>
    <row r="206" spans="1:6" s="4" customFormat="1" hidden="1" outlineLevel="1" x14ac:dyDescent="0.25">
      <c r="A206" s="19"/>
      <c r="B206" s="19">
        <v>5021</v>
      </c>
      <c r="C206" s="9" t="s">
        <v>86</v>
      </c>
      <c r="D206" s="22">
        <v>130000</v>
      </c>
      <c r="E206" s="22">
        <v>120600</v>
      </c>
      <c r="F206" s="58">
        <v>130000</v>
      </c>
    </row>
    <row r="207" spans="1:6" s="4" customFormat="1" hidden="1" outlineLevel="1" x14ac:dyDescent="0.25">
      <c r="A207" s="8"/>
      <c r="B207" s="8">
        <v>5137</v>
      </c>
      <c r="C207" s="9" t="s">
        <v>45</v>
      </c>
      <c r="D207" s="10">
        <v>60000</v>
      </c>
      <c r="E207" s="10">
        <v>4345</v>
      </c>
      <c r="F207" s="58">
        <v>60000</v>
      </c>
    </row>
    <row r="208" spans="1:6" s="4" customFormat="1" hidden="1" outlineLevel="1" x14ac:dyDescent="0.25">
      <c r="A208" s="8"/>
      <c r="B208" s="8">
        <v>5139</v>
      </c>
      <c r="C208" s="9" t="s">
        <v>20</v>
      </c>
      <c r="D208" s="10">
        <v>385000</v>
      </c>
      <c r="E208" s="10">
        <v>87982</v>
      </c>
      <c r="F208" s="58">
        <v>1100000</v>
      </c>
    </row>
    <row r="209" spans="1:6" s="4" customFormat="1" hidden="1" outlineLevel="1" x14ac:dyDescent="0.25">
      <c r="A209" s="8"/>
      <c r="B209" s="8">
        <v>5156</v>
      </c>
      <c r="C209" s="9" t="s">
        <v>87</v>
      </c>
      <c r="D209" s="10">
        <v>65000</v>
      </c>
      <c r="E209" s="10">
        <v>33889</v>
      </c>
      <c r="F209" s="58">
        <v>50000</v>
      </c>
    </row>
    <row r="210" spans="1:6" s="4" customFormat="1" hidden="1" outlineLevel="1" x14ac:dyDescent="0.25">
      <c r="A210" s="8"/>
      <c r="B210" s="8">
        <v>5166</v>
      </c>
      <c r="C210" s="9" t="s">
        <v>170</v>
      </c>
      <c r="D210" s="10">
        <v>0</v>
      </c>
      <c r="E210" s="10">
        <v>42350</v>
      </c>
      <c r="F210" s="58">
        <v>0</v>
      </c>
    </row>
    <row r="211" spans="1:6" s="4" customFormat="1" hidden="1" outlineLevel="1" x14ac:dyDescent="0.25">
      <c r="A211" s="8"/>
      <c r="B211" s="8">
        <v>5169</v>
      </c>
      <c r="C211" s="9" t="s">
        <v>16</v>
      </c>
      <c r="D211" s="10">
        <v>150000</v>
      </c>
      <c r="E211" s="10">
        <v>221170</v>
      </c>
      <c r="F211" s="58">
        <v>300000</v>
      </c>
    </row>
    <row r="212" spans="1:6" s="4" customFormat="1" hidden="1" outlineLevel="1" x14ac:dyDescent="0.25">
      <c r="A212" s="8"/>
      <c r="B212" s="8">
        <v>5171</v>
      </c>
      <c r="C212" s="9" t="s">
        <v>22</v>
      </c>
      <c r="D212" s="10">
        <v>30000</v>
      </c>
      <c r="E212" s="10">
        <v>58183</v>
      </c>
      <c r="F212" s="58">
        <v>60000</v>
      </c>
    </row>
    <row r="213" spans="1:6" s="4" customFormat="1" hidden="1" outlineLevel="1" x14ac:dyDescent="0.25">
      <c r="A213" s="72"/>
      <c r="B213" s="72">
        <v>6121</v>
      </c>
      <c r="C213" s="73" t="s">
        <v>235</v>
      </c>
      <c r="D213" s="74">
        <v>0</v>
      </c>
      <c r="E213" s="74">
        <v>0</v>
      </c>
      <c r="F213" s="84">
        <v>1500000</v>
      </c>
    </row>
    <row r="214" spans="1:6" s="4" customFormat="1" hidden="1" outlineLevel="1" x14ac:dyDescent="0.25">
      <c r="A214" s="72"/>
      <c r="B214" s="72">
        <v>6122</v>
      </c>
      <c r="C214" s="73" t="s">
        <v>236</v>
      </c>
      <c r="D214" s="74">
        <v>0</v>
      </c>
      <c r="E214" s="74">
        <v>0</v>
      </c>
      <c r="F214" s="84">
        <v>450000</v>
      </c>
    </row>
    <row r="215" spans="1:6" s="4" customFormat="1" hidden="1" outlineLevel="1" x14ac:dyDescent="0.25">
      <c r="A215" s="72"/>
      <c r="B215" s="72"/>
      <c r="C215" s="73"/>
      <c r="D215" s="74"/>
      <c r="E215" s="74"/>
      <c r="F215" s="84"/>
    </row>
    <row r="216" spans="1:6" s="17" customFormat="1" collapsed="1" x14ac:dyDescent="0.25">
      <c r="A216" s="78">
        <v>4341</v>
      </c>
      <c r="B216" s="78"/>
      <c r="C216" s="79" t="s">
        <v>159</v>
      </c>
      <c r="D216" s="80">
        <f>SUM(D218:D220)</f>
        <v>35000</v>
      </c>
      <c r="E216" s="80">
        <f>SUM(E217:E220)</f>
        <v>17852</v>
      </c>
      <c r="F216" s="92">
        <f>SUM(F217:F220)</f>
        <v>60000</v>
      </c>
    </row>
    <row r="217" spans="1:6" hidden="1" outlineLevel="1" x14ac:dyDescent="0.25">
      <c r="A217" s="70"/>
      <c r="B217" s="70">
        <v>5223</v>
      </c>
      <c r="C217" s="71" t="s">
        <v>222</v>
      </c>
      <c r="D217" s="69">
        <v>0</v>
      </c>
      <c r="E217" s="69">
        <v>17852</v>
      </c>
      <c r="F217" s="85">
        <v>20000</v>
      </c>
    </row>
    <row r="218" spans="1:6" s="4" customFormat="1" hidden="1" outlineLevel="1" x14ac:dyDescent="0.25">
      <c r="A218" s="64"/>
      <c r="B218" s="64">
        <v>5229</v>
      </c>
      <c r="C218" s="81" t="s">
        <v>88</v>
      </c>
      <c r="D218" s="82">
        <v>35000</v>
      </c>
      <c r="E218" s="82">
        <v>0</v>
      </c>
      <c r="F218" s="96">
        <v>20000</v>
      </c>
    </row>
    <row r="219" spans="1:6" s="4" customFormat="1" hidden="1" outlineLevel="1" x14ac:dyDescent="0.25">
      <c r="A219" s="64"/>
      <c r="B219" s="64">
        <v>5321</v>
      </c>
      <c r="C219" s="81" t="s">
        <v>221</v>
      </c>
      <c r="D219" s="82">
        <v>0</v>
      </c>
      <c r="E219" s="82">
        <v>0</v>
      </c>
      <c r="F219" s="96">
        <v>20000</v>
      </c>
    </row>
    <row r="220" spans="1:6" s="4" customFormat="1" hidden="1" outlineLevel="1" x14ac:dyDescent="0.25">
      <c r="A220" s="64"/>
      <c r="B220" s="64"/>
      <c r="C220" s="65"/>
      <c r="D220" s="83"/>
      <c r="E220" s="83"/>
      <c r="F220" s="89"/>
    </row>
    <row r="221" spans="1:6" s="17" customFormat="1" collapsed="1" x14ac:dyDescent="0.25">
      <c r="A221" s="75">
        <v>5512</v>
      </c>
      <c r="B221" s="75"/>
      <c r="C221" s="76" t="s">
        <v>89</v>
      </c>
      <c r="D221" s="77">
        <f>SUM(D222:D223)</f>
        <v>17100</v>
      </c>
      <c r="E221" s="77">
        <f>SUM(E222:E222)</f>
        <v>17100</v>
      </c>
      <c r="F221" s="94">
        <f>SUM(F222:F223)</f>
        <v>17100</v>
      </c>
    </row>
    <row r="222" spans="1:6" s="4" customFormat="1" hidden="1" outlineLevel="1" x14ac:dyDescent="0.25">
      <c r="A222" s="8"/>
      <c r="B222" s="8">
        <v>5321</v>
      </c>
      <c r="C222" s="9" t="s">
        <v>90</v>
      </c>
      <c r="D222" s="10">
        <v>17100</v>
      </c>
      <c r="E222" s="10">
        <v>17100</v>
      </c>
      <c r="F222" s="58">
        <v>17100</v>
      </c>
    </row>
    <row r="223" spans="1:6" s="4" customFormat="1" hidden="1" outlineLevel="1" x14ac:dyDescent="0.25">
      <c r="A223" s="8"/>
      <c r="B223" s="8"/>
      <c r="C223" s="9"/>
      <c r="D223" s="10"/>
      <c r="E223" s="10"/>
      <c r="F223" s="58"/>
    </row>
    <row r="224" spans="1:6" s="17" customFormat="1" collapsed="1" x14ac:dyDescent="0.25">
      <c r="A224" s="13">
        <v>5212</v>
      </c>
      <c r="B224" s="13"/>
      <c r="C224" s="14" t="s">
        <v>115</v>
      </c>
      <c r="D224" s="15">
        <f>SUM(D225:D226)</f>
        <v>100000</v>
      </c>
      <c r="E224" s="15">
        <f>SUM(E225:E226)</f>
        <v>0</v>
      </c>
      <c r="F224" s="95">
        <f>SUM(F225:F226)</f>
        <v>100000</v>
      </c>
    </row>
    <row r="225" spans="1:6" s="4" customFormat="1" hidden="1" outlineLevel="1" x14ac:dyDescent="0.25">
      <c r="A225" s="8"/>
      <c r="B225" s="8">
        <v>5901</v>
      </c>
      <c r="C225" s="9" t="s">
        <v>117</v>
      </c>
      <c r="D225" s="40">
        <v>100000</v>
      </c>
      <c r="E225" s="40">
        <v>0</v>
      </c>
      <c r="F225" s="98">
        <v>100000</v>
      </c>
    </row>
    <row r="226" spans="1:6" s="4" customFormat="1" hidden="1" outlineLevel="1" x14ac:dyDescent="0.25">
      <c r="A226" s="44"/>
      <c r="B226" s="44"/>
      <c r="C226" s="45"/>
      <c r="D226" s="40"/>
      <c r="E226" s="40"/>
      <c r="F226" s="97"/>
    </row>
    <row r="227" spans="1:6" s="17" customFormat="1" collapsed="1" x14ac:dyDescent="0.25">
      <c r="A227" s="13">
        <v>6112</v>
      </c>
      <c r="B227" s="13"/>
      <c r="C227" s="14" t="s">
        <v>91</v>
      </c>
      <c r="D227" s="15">
        <f>SUM(D228:D234)</f>
        <v>2150000</v>
      </c>
      <c r="E227" s="15">
        <f t="shared" ref="E227:F227" si="11">SUM(E228:E234)</f>
        <v>2027403</v>
      </c>
      <c r="F227" s="115">
        <f t="shared" si="11"/>
        <v>2700000</v>
      </c>
    </row>
    <row r="228" spans="1:6" s="4" customFormat="1" hidden="1" outlineLevel="1" x14ac:dyDescent="0.25">
      <c r="A228" s="8"/>
      <c r="B228" s="8">
        <v>5021</v>
      </c>
      <c r="C228" s="9" t="s">
        <v>30</v>
      </c>
      <c r="D228" s="10">
        <v>200000</v>
      </c>
      <c r="E228" s="10">
        <v>182973</v>
      </c>
      <c r="F228" s="58">
        <v>200000</v>
      </c>
    </row>
    <row r="229" spans="1:6" s="4" customFormat="1" hidden="1" outlineLevel="1" x14ac:dyDescent="0.25">
      <c r="A229" s="8"/>
      <c r="B229" s="8">
        <v>5023</v>
      </c>
      <c r="C229" s="9" t="s">
        <v>153</v>
      </c>
      <c r="D229" s="10">
        <v>1470000</v>
      </c>
      <c r="E229" s="10">
        <v>1417305</v>
      </c>
      <c r="F229" s="58">
        <v>2015000</v>
      </c>
    </row>
    <row r="230" spans="1:6" s="4" customFormat="1" hidden="1" outlineLevel="1" x14ac:dyDescent="0.25">
      <c r="A230" s="8"/>
      <c r="B230" s="8">
        <v>5031</v>
      </c>
      <c r="C230" s="9" t="s">
        <v>92</v>
      </c>
      <c r="D230" s="10">
        <v>300000</v>
      </c>
      <c r="E230" s="10">
        <v>266222</v>
      </c>
      <c r="F230" s="58">
        <v>300000</v>
      </c>
    </row>
    <row r="231" spans="1:6" s="4" customFormat="1" hidden="1" outlineLevel="1" x14ac:dyDescent="0.25">
      <c r="A231" s="8"/>
      <c r="B231" s="8">
        <v>5032</v>
      </c>
      <c r="C231" s="9" t="s">
        <v>93</v>
      </c>
      <c r="D231" s="10">
        <v>150000</v>
      </c>
      <c r="E231" s="10">
        <v>144000</v>
      </c>
      <c r="F231" s="58">
        <v>150000</v>
      </c>
    </row>
    <row r="232" spans="1:6" s="4" customFormat="1" hidden="1" outlineLevel="1" x14ac:dyDescent="0.25">
      <c r="A232" s="8"/>
      <c r="B232" s="8">
        <v>5162</v>
      </c>
      <c r="C232" s="9" t="s">
        <v>94</v>
      </c>
      <c r="D232" s="10">
        <v>10000</v>
      </c>
      <c r="E232" s="10">
        <v>11779</v>
      </c>
      <c r="F232" s="58">
        <v>15000</v>
      </c>
    </row>
    <row r="233" spans="1:6" s="4" customFormat="1" hidden="1" outlineLevel="1" x14ac:dyDescent="0.25">
      <c r="A233" s="8"/>
      <c r="B233" s="8">
        <v>5167</v>
      </c>
      <c r="C233" s="9" t="s">
        <v>95</v>
      </c>
      <c r="D233" s="10">
        <v>10000</v>
      </c>
      <c r="E233" s="10">
        <v>4795</v>
      </c>
      <c r="F233" s="58">
        <v>10000</v>
      </c>
    </row>
    <row r="234" spans="1:6" s="4" customFormat="1" hidden="1" outlineLevel="1" x14ac:dyDescent="0.25">
      <c r="A234" s="8"/>
      <c r="B234" s="8">
        <v>5173</v>
      </c>
      <c r="C234" s="9" t="s">
        <v>96</v>
      </c>
      <c r="D234" s="10">
        <v>10000</v>
      </c>
      <c r="E234" s="10">
        <v>329</v>
      </c>
      <c r="F234" s="58">
        <v>10000</v>
      </c>
    </row>
    <row r="235" spans="1:6" s="4" customFormat="1" hidden="1" outlineLevel="1" x14ac:dyDescent="0.25">
      <c r="A235" s="8"/>
      <c r="B235" s="8"/>
      <c r="C235" s="9"/>
      <c r="D235" s="10"/>
      <c r="E235" s="10"/>
      <c r="F235" s="58"/>
    </row>
    <row r="236" spans="1:6" s="117" customFormat="1" collapsed="1" x14ac:dyDescent="0.25">
      <c r="A236" s="42">
        <v>6114</v>
      </c>
      <c r="B236" s="42"/>
      <c r="C236" s="43" t="s">
        <v>223</v>
      </c>
      <c r="D236" s="47">
        <f>SUM(D237:D240)</f>
        <v>0</v>
      </c>
      <c r="E236" s="47">
        <f t="shared" ref="E236:F236" si="12">SUM(E237:E240)</f>
        <v>34287.199999999997</v>
      </c>
      <c r="F236" s="100">
        <f t="shared" si="12"/>
        <v>0</v>
      </c>
    </row>
    <row r="237" spans="1:6" s="4" customFormat="1" hidden="1" outlineLevel="1" x14ac:dyDescent="0.25">
      <c r="A237" s="8"/>
      <c r="B237" s="8">
        <v>5021</v>
      </c>
      <c r="C237" s="9" t="s">
        <v>86</v>
      </c>
      <c r="D237" s="10">
        <v>0</v>
      </c>
      <c r="E237" s="10">
        <v>26869</v>
      </c>
      <c r="F237" s="58">
        <v>0</v>
      </c>
    </row>
    <row r="238" spans="1:6" s="4" customFormat="1" hidden="1" outlineLevel="1" x14ac:dyDescent="0.25">
      <c r="A238" s="8"/>
      <c r="B238" s="8">
        <v>5139</v>
      </c>
      <c r="C238" s="9" t="s">
        <v>75</v>
      </c>
      <c r="D238" s="10">
        <v>0</v>
      </c>
      <c r="E238" s="10">
        <v>1877.2</v>
      </c>
      <c r="F238" s="58">
        <v>0</v>
      </c>
    </row>
    <row r="239" spans="1:6" s="4" customFormat="1" hidden="1" outlineLevel="1" x14ac:dyDescent="0.25">
      <c r="A239" s="8"/>
      <c r="B239" s="8">
        <v>5169</v>
      </c>
      <c r="C239" s="9" t="s">
        <v>62</v>
      </c>
      <c r="D239" s="10">
        <v>0</v>
      </c>
      <c r="E239" s="10">
        <v>3669</v>
      </c>
      <c r="F239" s="58">
        <v>0</v>
      </c>
    </row>
    <row r="240" spans="1:6" s="4" customFormat="1" hidden="1" outlineLevel="1" x14ac:dyDescent="0.25">
      <c r="A240" s="8"/>
      <c r="B240" s="8">
        <v>5175</v>
      </c>
      <c r="C240" s="9" t="s">
        <v>186</v>
      </c>
      <c r="D240" s="10">
        <v>0</v>
      </c>
      <c r="E240" s="10">
        <v>1872</v>
      </c>
      <c r="F240" s="58">
        <v>0</v>
      </c>
    </row>
    <row r="241" spans="1:6" s="4" customFormat="1" hidden="1" outlineLevel="1" x14ac:dyDescent="0.25">
      <c r="A241" s="8"/>
      <c r="B241" s="8"/>
      <c r="C241" s="9"/>
      <c r="D241" s="10"/>
      <c r="E241" s="10"/>
      <c r="F241" s="58"/>
    </row>
    <row r="242" spans="1:6" s="117" customFormat="1" collapsed="1" x14ac:dyDescent="0.25">
      <c r="A242" s="42">
        <v>6118</v>
      </c>
      <c r="B242" s="42"/>
      <c r="C242" s="43" t="s">
        <v>237</v>
      </c>
      <c r="D242" s="47">
        <f>SUM(D243:D245)</f>
        <v>0</v>
      </c>
      <c r="E242" s="47">
        <f>SUM(E243:E245)</f>
        <v>0</v>
      </c>
      <c r="F242" s="100">
        <f>SUM(F243:F245)</f>
        <v>52500</v>
      </c>
    </row>
    <row r="243" spans="1:6" s="4" customFormat="1" hidden="1" outlineLevel="1" x14ac:dyDescent="0.25">
      <c r="A243" s="42"/>
      <c r="B243" s="53">
        <v>5021</v>
      </c>
      <c r="C243" s="54" t="s">
        <v>238</v>
      </c>
      <c r="D243" s="51">
        <v>0</v>
      </c>
      <c r="E243" s="51">
        <v>0</v>
      </c>
      <c r="F243" s="58">
        <v>30000</v>
      </c>
    </row>
    <row r="244" spans="1:6" s="4" customFormat="1" hidden="1" outlineLevel="1" x14ac:dyDescent="0.25">
      <c r="A244" s="42"/>
      <c r="B244" s="53">
        <v>5169</v>
      </c>
      <c r="C244" s="54" t="s">
        <v>239</v>
      </c>
      <c r="D244" s="51">
        <v>0</v>
      </c>
      <c r="E244" s="51">
        <v>0</v>
      </c>
      <c r="F244" s="58">
        <v>18700</v>
      </c>
    </row>
    <row r="245" spans="1:6" s="4" customFormat="1" hidden="1" outlineLevel="1" x14ac:dyDescent="0.25">
      <c r="A245" s="8"/>
      <c r="B245" s="8">
        <v>5175</v>
      </c>
      <c r="C245" s="54" t="s">
        <v>186</v>
      </c>
      <c r="D245" s="51">
        <v>0</v>
      </c>
      <c r="E245" s="51">
        <v>0</v>
      </c>
      <c r="F245" s="58">
        <v>3800</v>
      </c>
    </row>
    <row r="246" spans="1:6" s="4" customFormat="1" hidden="1" outlineLevel="1" x14ac:dyDescent="0.25">
      <c r="A246" s="8"/>
      <c r="B246" s="8"/>
      <c r="C246" s="9"/>
      <c r="D246" s="10"/>
      <c r="E246" s="10"/>
      <c r="F246" s="58"/>
    </row>
    <row r="247" spans="1:6" s="17" customFormat="1" collapsed="1" x14ac:dyDescent="0.25">
      <c r="A247" s="13">
        <v>6171</v>
      </c>
      <c r="B247" s="13"/>
      <c r="C247" s="14" t="s">
        <v>97</v>
      </c>
      <c r="D247" s="15">
        <f>SUM(D248:D274)</f>
        <v>4915000</v>
      </c>
      <c r="E247" s="15">
        <f>SUM(E248:E274)</f>
        <v>4121528.44</v>
      </c>
      <c r="F247" s="52">
        <f>SUM(F248:F274)</f>
        <v>6060000</v>
      </c>
    </row>
    <row r="248" spans="1:6" s="4" customFormat="1" hidden="1" outlineLevel="1" x14ac:dyDescent="0.25">
      <c r="A248" s="8"/>
      <c r="B248" s="8">
        <v>5011</v>
      </c>
      <c r="C248" s="9" t="s">
        <v>100</v>
      </c>
      <c r="D248" s="10">
        <v>2200000</v>
      </c>
      <c r="E248" s="10">
        <v>2026696</v>
      </c>
      <c r="F248" s="58">
        <v>2500000</v>
      </c>
    </row>
    <row r="249" spans="1:6" s="4" customFormat="1" hidden="1" outlineLevel="1" x14ac:dyDescent="0.25">
      <c r="A249" s="8"/>
      <c r="B249" s="8">
        <v>5021</v>
      </c>
      <c r="C249" s="9" t="s">
        <v>30</v>
      </c>
      <c r="D249" s="10">
        <v>50000</v>
      </c>
      <c r="E249" s="10">
        <v>20050</v>
      </c>
      <c r="F249" s="58">
        <v>95000</v>
      </c>
    </row>
    <row r="250" spans="1:6" s="4" customFormat="1" hidden="1" outlineLevel="1" x14ac:dyDescent="0.25">
      <c r="A250" s="8"/>
      <c r="B250" s="8">
        <v>5031</v>
      </c>
      <c r="C250" s="9" t="s">
        <v>92</v>
      </c>
      <c r="D250" s="10">
        <v>500000</v>
      </c>
      <c r="E250" s="10">
        <v>506678</v>
      </c>
      <c r="F250" s="58">
        <v>530000</v>
      </c>
    </row>
    <row r="251" spans="1:6" s="4" customFormat="1" hidden="1" outlineLevel="1" x14ac:dyDescent="0.25">
      <c r="A251" s="8"/>
      <c r="B251" s="8">
        <v>5032</v>
      </c>
      <c r="C251" s="9" t="s">
        <v>93</v>
      </c>
      <c r="D251" s="10">
        <v>200000</v>
      </c>
      <c r="E251" s="10">
        <v>182406</v>
      </c>
      <c r="F251" s="58">
        <v>210000</v>
      </c>
    </row>
    <row r="252" spans="1:6" s="4" customFormat="1" hidden="1" outlineLevel="1" x14ac:dyDescent="0.25">
      <c r="A252" s="8"/>
      <c r="B252" s="8">
        <v>5038</v>
      </c>
      <c r="C252" s="9" t="s">
        <v>101</v>
      </c>
      <c r="D252" s="10">
        <v>10000</v>
      </c>
      <c r="E252" s="10">
        <v>9575</v>
      </c>
      <c r="F252" s="58">
        <v>10000</v>
      </c>
    </row>
    <row r="253" spans="1:6" s="4" customFormat="1" hidden="1" outlineLevel="1" x14ac:dyDescent="0.25">
      <c r="A253" s="8"/>
      <c r="B253" s="8">
        <v>5132</v>
      </c>
      <c r="C253" s="9" t="s">
        <v>102</v>
      </c>
      <c r="D253" s="10">
        <v>20000</v>
      </c>
      <c r="E253" s="10">
        <v>32752</v>
      </c>
      <c r="F253" s="58">
        <v>40000</v>
      </c>
    </row>
    <row r="254" spans="1:6" s="4" customFormat="1" hidden="1" outlineLevel="1" x14ac:dyDescent="0.25">
      <c r="A254" s="8"/>
      <c r="B254" s="8">
        <v>5136</v>
      </c>
      <c r="C254" s="9" t="s">
        <v>154</v>
      </c>
      <c r="D254" s="10">
        <v>200000</v>
      </c>
      <c r="E254" s="10">
        <v>104465</v>
      </c>
      <c r="F254" s="58">
        <v>200000</v>
      </c>
    </row>
    <row r="255" spans="1:6" s="4" customFormat="1" hidden="1" outlineLevel="1" x14ac:dyDescent="0.25">
      <c r="A255" s="8"/>
      <c r="B255" s="8">
        <v>5137</v>
      </c>
      <c r="C255" s="9" t="s">
        <v>103</v>
      </c>
      <c r="D255" s="10">
        <v>40000</v>
      </c>
      <c r="E255" s="10">
        <v>25316.2</v>
      </c>
      <c r="F255" s="58">
        <v>40000</v>
      </c>
    </row>
    <row r="256" spans="1:6" s="4" customFormat="1" hidden="1" outlineLevel="1" x14ac:dyDescent="0.25">
      <c r="A256" s="8"/>
      <c r="B256" s="8">
        <v>5139</v>
      </c>
      <c r="C256" s="9" t="s">
        <v>20</v>
      </c>
      <c r="D256" s="10">
        <v>130000</v>
      </c>
      <c r="E256" s="10">
        <v>79473.600000000006</v>
      </c>
      <c r="F256" s="58">
        <v>130000</v>
      </c>
    </row>
    <row r="257" spans="1:6" s="4" customFormat="1" hidden="1" outlineLevel="1" x14ac:dyDescent="0.25">
      <c r="A257" s="8"/>
      <c r="B257" s="8">
        <v>5151</v>
      </c>
      <c r="C257" s="9" t="s">
        <v>33</v>
      </c>
      <c r="D257" s="10">
        <v>5000</v>
      </c>
      <c r="E257" s="10">
        <v>2326</v>
      </c>
      <c r="F257" s="58">
        <v>5000</v>
      </c>
    </row>
    <row r="258" spans="1:6" s="4" customFormat="1" hidden="1" outlineLevel="1" x14ac:dyDescent="0.25">
      <c r="A258" s="8"/>
      <c r="B258" s="8">
        <v>5154</v>
      </c>
      <c r="C258" s="9" t="s">
        <v>34</v>
      </c>
      <c r="D258" s="10">
        <v>170000</v>
      </c>
      <c r="E258" s="10">
        <v>170672</v>
      </c>
      <c r="F258" s="58">
        <v>180000</v>
      </c>
    </row>
    <row r="259" spans="1:6" s="4" customFormat="1" hidden="1" outlineLevel="1" x14ac:dyDescent="0.25">
      <c r="A259" s="8"/>
      <c r="B259" s="8">
        <v>5161</v>
      </c>
      <c r="C259" s="9" t="s">
        <v>104</v>
      </c>
      <c r="D259" s="10">
        <v>25000</v>
      </c>
      <c r="E259" s="10">
        <v>11122</v>
      </c>
      <c r="F259" s="58">
        <v>25000</v>
      </c>
    </row>
    <row r="260" spans="1:6" s="4" customFormat="1" hidden="1" outlineLevel="1" x14ac:dyDescent="0.25">
      <c r="A260" s="8"/>
      <c r="B260" s="8">
        <v>5162</v>
      </c>
      <c r="C260" s="9" t="s">
        <v>105</v>
      </c>
      <c r="D260" s="10">
        <v>60000</v>
      </c>
      <c r="E260" s="10">
        <v>36599.4</v>
      </c>
      <c r="F260" s="58">
        <v>60000</v>
      </c>
    </row>
    <row r="261" spans="1:6" s="4" customFormat="1" hidden="1" outlineLevel="1" x14ac:dyDescent="0.25">
      <c r="A261" s="8"/>
      <c r="B261" s="8">
        <v>5166</v>
      </c>
      <c r="C261" s="9" t="s">
        <v>106</v>
      </c>
      <c r="D261" s="10">
        <v>500000</v>
      </c>
      <c r="E261" s="10">
        <v>268743</v>
      </c>
      <c r="F261" s="58">
        <v>500000</v>
      </c>
    </row>
    <row r="262" spans="1:6" s="4" customFormat="1" hidden="1" outlineLevel="1" x14ac:dyDescent="0.25">
      <c r="A262" s="8"/>
      <c r="B262" s="8">
        <v>5167</v>
      </c>
      <c r="C262" s="9" t="s">
        <v>95</v>
      </c>
      <c r="D262" s="10">
        <v>50000</v>
      </c>
      <c r="E262" s="10">
        <v>35477</v>
      </c>
      <c r="F262" s="58">
        <v>50000</v>
      </c>
    </row>
    <row r="263" spans="1:6" s="4" customFormat="1" hidden="1" outlineLevel="1" x14ac:dyDescent="0.25">
      <c r="A263" s="8"/>
      <c r="B263" s="8">
        <v>5168</v>
      </c>
      <c r="C263" s="9" t="s">
        <v>135</v>
      </c>
      <c r="D263" s="10">
        <v>100000</v>
      </c>
      <c r="E263" s="10">
        <v>34473</v>
      </c>
      <c r="F263" s="58">
        <v>100000</v>
      </c>
    </row>
    <row r="264" spans="1:6" s="4" customFormat="1" hidden="1" outlineLevel="1" x14ac:dyDescent="0.25">
      <c r="A264" s="8"/>
      <c r="B264" s="8">
        <v>5169</v>
      </c>
      <c r="C264" s="9" t="s">
        <v>16</v>
      </c>
      <c r="D264" s="10">
        <v>530000</v>
      </c>
      <c r="E264" s="22">
        <v>450817.84</v>
      </c>
      <c r="F264" s="58">
        <v>530000</v>
      </c>
    </row>
    <row r="265" spans="1:6" s="4" customFormat="1" hidden="1" outlineLevel="1" x14ac:dyDescent="0.25">
      <c r="A265" s="8"/>
      <c r="B265" s="8">
        <v>5171</v>
      </c>
      <c r="C265" s="9" t="s">
        <v>22</v>
      </c>
      <c r="D265" s="10">
        <v>20000</v>
      </c>
      <c r="E265" s="10">
        <v>3140</v>
      </c>
      <c r="F265" s="58">
        <v>20000</v>
      </c>
    </row>
    <row r="266" spans="1:6" s="4" customFormat="1" hidden="1" outlineLevel="1" x14ac:dyDescent="0.25">
      <c r="A266" s="8"/>
      <c r="B266" s="8">
        <v>5172</v>
      </c>
      <c r="C266" s="9" t="s">
        <v>107</v>
      </c>
      <c r="D266" s="10">
        <v>50000</v>
      </c>
      <c r="E266" s="10">
        <v>63357</v>
      </c>
      <c r="F266" s="58">
        <v>100000</v>
      </c>
    </row>
    <row r="267" spans="1:6" s="4" customFormat="1" hidden="1" outlineLevel="1" x14ac:dyDescent="0.25">
      <c r="A267" s="8"/>
      <c r="B267" s="8">
        <v>5173</v>
      </c>
      <c r="C267" s="9" t="s">
        <v>96</v>
      </c>
      <c r="D267" s="10">
        <v>5000</v>
      </c>
      <c r="E267" s="10">
        <v>1795</v>
      </c>
      <c r="F267" s="58">
        <v>5000</v>
      </c>
    </row>
    <row r="268" spans="1:6" s="4" customFormat="1" hidden="1" outlineLevel="1" x14ac:dyDescent="0.25">
      <c r="A268" s="8"/>
      <c r="B268" s="8">
        <v>5175</v>
      </c>
      <c r="C268" s="9" t="s">
        <v>108</v>
      </c>
      <c r="D268" s="10">
        <v>15000</v>
      </c>
      <c r="E268" s="10">
        <v>9712.4</v>
      </c>
      <c r="F268" s="58">
        <v>15000</v>
      </c>
    </row>
    <row r="269" spans="1:6" s="4" customFormat="1" hidden="1" outlineLevel="1" x14ac:dyDescent="0.25">
      <c r="A269" s="8"/>
      <c r="B269" s="8">
        <v>5321</v>
      </c>
      <c r="C269" s="9" t="s">
        <v>240</v>
      </c>
      <c r="D269" s="10">
        <v>35000</v>
      </c>
      <c r="E269" s="10">
        <v>25000</v>
      </c>
      <c r="F269" s="58">
        <v>35000</v>
      </c>
    </row>
    <row r="270" spans="1:6" s="4" customFormat="1" hidden="1" outlineLevel="1" x14ac:dyDescent="0.25">
      <c r="A270" s="8"/>
      <c r="B270" s="8">
        <v>5362</v>
      </c>
      <c r="C270" s="9" t="s">
        <v>187</v>
      </c>
      <c r="D270" s="10">
        <v>0</v>
      </c>
      <c r="E270" s="10">
        <v>5000</v>
      </c>
      <c r="F270" s="58">
        <v>0</v>
      </c>
    </row>
    <row r="271" spans="1:6" s="4" customFormat="1" hidden="1" outlineLevel="1" x14ac:dyDescent="0.25">
      <c r="A271" s="8"/>
      <c r="B271" s="8">
        <v>5363</v>
      </c>
      <c r="C271" s="9" t="s">
        <v>147</v>
      </c>
      <c r="D271" s="10">
        <v>0</v>
      </c>
      <c r="E271" s="10">
        <v>292</v>
      </c>
      <c r="F271" s="58">
        <v>0</v>
      </c>
    </row>
    <row r="272" spans="1:6" s="4" customFormat="1" hidden="1" outlineLevel="1" x14ac:dyDescent="0.25">
      <c r="A272" s="8"/>
      <c r="B272" s="8">
        <v>5424</v>
      </c>
      <c r="C272" s="9" t="s">
        <v>185</v>
      </c>
      <c r="D272" s="10">
        <v>0</v>
      </c>
      <c r="E272" s="10">
        <v>15590</v>
      </c>
      <c r="F272" s="58">
        <v>20000</v>
      </c>
    </row>
    <row r="273" spans="1:6" s="4" customFormat="1" hidden="1" outlineLevel="1" x14ac:dyDescent="0.25">
      <c r="A273" s="8"/>
      <c r="B273" s="8">
        <v>6171</v>
      </c>
      <c r="C273" s="9" t="s">
        <v>241</v>
      </c>
      <c r="D273" s="10">
        <v>0</v>
      </c>
      <c r="E273" s="10">
        <v>0</v>
      </c>
      <c r="F273" s="58">
        <v>660000</v>
      </c>
    </row>
    <row r="274" spans="1:6" s="4" customFormat="1" hidden="1" outlineLevel="1" x14ac:dyDescent="0.25">
      <c r="A274" s="8"/>
      <c r="B274" s="8" t="s">
        <v>0</v>
      </c>
      <c r="C274" s="9" t="s">
        <v>0</v>
      </c>
      <c r="D274" s="10"/>
      <c r="E274" s="18"/>
      <c r="F274" s="58"/>
    </row>
    <row r="275" spans="1:6" s="17" customFormat="1" collapsed="1" x14ac:dyDescent="0.25">
      <c r="A275" s="13">
        <v>6310</v>
      </c>
      <c r="B275" s="13"/>
      <c r="C275" s="14" t="s">
        <v>109</v>
      </c>
      <c r="D275" s="15">
        <f t="shared" ref="D275:F275" si="13">SUM(D276:D277)</f>
        <v>18000</v>
      </c>
      <c r="E275" s="15">
        <f t="shared" si="13"/>
        <v>16172.2</v>
      </c>
      <c r="F275" s="52">
        <f t="shared" si="13"/>
        <v>20000</v>
      </c>
    </row>
    <row r="276" spans="1:6" s="4" customFormat="1" hidden="1" outlineLevel="1" x14ac:dyDescent="0.25">
      <c r="A276" s="8"/>
      <c r="B276" s="8">
        <v>5163</v>
      </c>
      <c r="C276" s="9" t="s">
        <v>111</v>
      </c>
      <c r="D276" s="10">
        <v>18000</v>
      </c>
      <c r="E276" s="10">
        <v>16172.2</v>
      </c>
      <c r="F276" s="58">
        <v>20000</v>
      </c>
    </row>
    <row r="277" spans="1:6" s="4" customFormat="1" hidden="1" outlineLevel="1" x14ac:dyDescent="0.25">
      <c r="A277" s="8"/>
      <c r="B277" s="8"/>
      <c r="C277" s="9"/>
      <c r="D277" s="10"/>
      <c r="E277" s="10"/>
      <c r="F277" s="58"/>
    </row>
    <row r="278" spans="1:6" s="17" customFormat="1" collapsed="1" x14ac:dyDescent="0.25">
      <c r="A278" s="13">
        <v>6320</v>
      </c>
      <c r="B278" s="13"/>
      <c r="C278" s="14" t="s">
        <v>112</v>
      </c>
      <c r="D278" s="15">
        <f t="shared" ref="D278" si="14">SUM(D279:D284)</f>
        <v>140000</v>
      </c>
      <c r="E278" s="15">
        <f>SUM(E279)</f>
        <v>133206</v>
      </c>
      <c r="F278" s="115">
        <f>SUM(F279)</f>
        <v>140000</v>
      </c>
    </row>
    <row r="279" spans="1:6" s="4" customFormat="1" hidden="1" outlineLevel="1" x14ac:dyDescent="0.25">
      <c r="A279" s="8"/>
      <c r="B279" s="8">
        <v>5163</v>
      </c>
      <c r="C279" s="9" t="s">
        <v>113</v>
      </c>
      <c r="D279" s="10">
        <v>140000</v>
      </c>
      <c r="E279" s="10">
        <v>133206</v>
      </c>
      <c r="F279" s="58">
        <v>140000</v>
      </c>
    </row>
    <row r="280" spans="1:6" s="4" customFormat="1" hidden="1" outlineLevel="1" x14ac:dyDescent="0.25">
      <c r="A280" s="8"/>
      <c r="B280" s="8"/>
      <c r="C280" s="9"/>
      <c r="D280" s="10"/>
      <c r="E280" s="10"/>
      <c r="F280" s="58"/>
    </row>
    <row r="281" spans="1:6" s="117" customFormat="1" collapsed="1" x14ac:dyDescent="0.25">
      <c r="A281" s="42">
        <v>6330</v>
      </c>
      <c r="B281" s="42"/>
      <c r="C281" s="43" t="s">
        <v>224</v>
      </c>
      <c r="D281" s="47">
        <f>SUM(D282:D283)</f>
        <v>0</v>
      </c>
      <c r="E281" s="47">
        <f t="shared" ref="E281:F281" si="15">SUM(E282:E283)</f>
        <v>9052267</v>
      </c>
      <c r="F281" s="100">
        <f t="shared" si="15"/>
        <v>3450000</v>
      </c>
    </row>
    <row r="282" spans="1:6" s="4" customFormat="1" hidden="1" outlineLevel="1" x14ac:dyDescent="0.25">
      <c r="A282" s="8"/>
      <c r="B282" s="8">
        <v>5345</v>
      </c>
      <c r="C282" s="9" t="s">
        <v>225</v>
      </c>
      <c r="D282" s="10">
        <v>0</v>
      </c>
      <c r="E282" s="10">
        <v>5604267</v>
      </c>
      <c r="F282" s="58">
        <v>0</v>
      </c>
    </row>
    <row r="283" spans="1:6" s="4" customFormat="1" hidden="1" outlineLevel="1" x14ac:dyDescent="0.25">
      <c r="A283" s="8"/>
      <c r="B283" s="8">
        <v>5349</v>
      </c>
      <c r="C283" s="9" t="s">
        <v>226</v>
      </c>
      <c r="D283" s="10">
        <v>0</v>
      </c>
      <c r="E283" s="10">
        <v>3448000</v>
      </c>
      <c r="F283" s="58">
        <v>3450000</v>
      </c>
    </row>
    <row r="284" spans="1:6" s="4" customFormat="1" hidden="1" outlineLevel="1" x14ac:dyDescent="0.25">
      <c r="A284" s="8"/>
      <c r="B284" s="8" t="s">
        <v>0</v>
      </c>
      <c r="C284" s="9" t="s">
        <v>0</v>
      </c>
      <c r="D284" s="10"/>
      <c r="E284" s="10"/>
      <c r="F284" s="58"/>
    </row>
    <row r="285" spans="1:6" s="17" customFormat="1" collapsed="1" x14ac:dyDescent="0.25">
      <c r="A285" s="13">
        <v>6399</v>
      </c>
      <c r="B285" s="13"/>
      <c r="C285" s="14" t="s">
        <v>242</v>
      </c>
      <c r="D285" s="15">
        <f t="shared" ref="D285:E285" si="16">SUM(D286:D289)</f>
        <v>4273900</v>
      </c>
      <c r="E285" s="15">
        <f t="shared" si="16"/>
        <v>5627153</v>
      </c>
      <c r="F285" s="52">
        <f>SUM(F286:F289)</f>
        <v>2285000</v>
      </c>
    </row>
    <row r="286" spans="1:6" s="4" customFormat="1" hidden="1" outlineLevel="1" x14ac:dyDescent="0.25">
      <c r="A286" s="19"/>
      <c r="B286" s="19">
        <v>5362</v>
      </c>
      <c r="C286" s="21" t="s">
        <v>191</v>
      </c>
      <c r="D286" s="22">
        <v>4213900</v>
      </c>
      <c r="E286" s="57">
        <v>4477573</v>
      </c>
      <c r="F286" s="101">
        <v>2225000</v>
      </c>
    </row>
    <row r="287" spans="1:6" s="4" customFormat="1" hidden="1" outlineLevel="1" x14ac:dyDescent="0.25">
      <c r="A287" s="8"/>
      <c r="B287" s="8">
        <v>5363</v>
      </c>
      <c r="C287" s="9" t="s">
        <v>147</v>
      </c>
      <c r="D287" s="10">
        <v>60000</v>
      </c>
      <c r="E287" s="40">
        <v>70000</v>
      </c>
      <c r="F287" s="58">
        <v>60000</v>
      </c>
    </row>
    <row r="288" spans="1:6" s="4" customFormat="1" hidden="1" outlineLevel="1" x14ac:dyDescent="0.25">
      <c r="A288" s="8"/>
      <c r="B288" s="8">
        <v>5365</v>
      </c>
      <c r="C288" s="9" t="s">
        <v>188</v>
      </c>
      <c r="D288" s="10">
        <v>0</v>
      </c>
      <c r="E288" s="40">
        <v>1079580</v>
      </c>
      <c r="F288" s="58">
        <v>0</v>
      </c>
    </row>
    <row r="289" spans="1:6" s="4" customFormat="1" hidden="1" outlineLevel="1" x14ac:dyDescent="0.25">
      <c r="A289" s="8"/>
      <c r="B289" s="8" t="s">
        <v>0</v>
      </c>
      <c r="C289" s="9" t="s">
        <v>0</v>
      </c>
      <c r="D289" s="10"/>
      <c r="E289" s="10" t="s">
        <v>0</v>
      </c>
      <c r="F289" s="58"/>
    </row>
    <row r="290" spans="1:6" s="4" customFormat="1" collapsed="1" x14ac:dyDescent="0.25">
      <c r="A290" s="42">
        <v>6402</v>
      </c>
      <c r="B290" s="8"/>
      <c r="C290" s="43" t="s">
        <v>194</v>
      </c>
      <c r="D290" s="47">
        <f>SUM(D291)</f>
        <v>10100</v>
      </c>
      <c r="E290" s="47">
        <f t="shared" ref="E290:F290" si="17">SUM(E291)</f>
        <v>10093</v>
      </c>
      <c r="F290" s="100">
        <f t="shared" si="17"/>
        <v>13900</v>
      </c>
    </row>
    <row r="291" spans="1:6" s="4" customFormat="1" hidden="1" outlineLevel="1" x14ac:dyDescent="0.25">
      <c r="A291" s="8"/>
      <c r="B291" s="8">
        <v>5364</v>
      </c>
      <c r="C291" s="9" t="s">
        <v>227</v>
      </c>
      <c r="D291" s="10">
        <v>10100</v>
      </c>
      <c r="E291" s="10">
        <v>10093</v>
      </c>
      <c r="F291" s="99">
        <v>13900</v>
      </c>
    </row>
    <row r="292" spans="1:6" s="4" customFormat="1" hidden="1" outlineLevel="1" x14ac:dyDescent="0.25">
      <c r="A292" s="8"/>
      <c r="B292" s="8"/>
      <c r="C292" s="9"/>
      <c r="D292" s="10"/>
      <c r="E292" s="10"/>
      <c r="F292" s="99"/>
    </row>
    <row r="293" spans="1:6" s="26" customFormat="1" ht="28.2" customHeight="1" collapsed="1" x14ac:dyDescent="0.25">
      <c r="A293" s="23"/>
      <c r="B293" s="23"/>
      <c r="C293" s="24"/>
      <c r="D293" s="107" t="s">
        <v>214</v>
      </c>
      <c r="E293" s="106" t="s">
        <v>208</v>
      </c>
      <c r="F293" s="106" t="s">
        <v>215</v>
      </c>
    </row>
    <row r="294" spans="1:6" s="26" customFormat="1" ht="13.8" x14ac:dyDescent="0.25">
      <c r="A294" s="23"/>
      <c r="B294" s="23"/>
      <c r="C294" s="24"/>
      <c r="D294" s="27" t="s">
        <v>0</v>
      </c>
      <c r="E294" s="27"/>
      <c r="F294" s="27"/>
    </row>
    <row r="295" spans="1:6" s="29" customFormat="1" ht="13.8" x14ac:dyDescent="0.25">
      <c r="A295" s="24"/>
      <c r="B295" s="23"/>
      <c r="C295" s="28" t="s">
        <v>114</v>
      </c>
      <c r="D295" s="25">
        <f>D290+D285+D278+D275+D281+D247+D236+D227+D224+D221+D216+D205+D202+D199+D188+D185+D180+D175+D167+D161+D150+D141+D133+D120+D117+D107+D96+D92+D86+D81+D77+D67+D60+D52+D49+D34+D28+D24+D18+D11+D8+D5+D242</f>
        <v>66862700</v>
      </c>
      <c r="E295" s="25">
        <f>E290+E285+E278+E275+E281+E247+E236+E227+E224+E221+E216+E205+E202+E199+E188+E185+E180+E175+E167+E161+E150+E141+E133+E120+E117+E107+E96+E92+E86+E81+E77+E67+E60+E52+E49+E34+E28+E24+E18+E11+E8+E5+E242</f>
        <v>65597340.410000004</v>
      </c>
      <c r="F295" s="25">
        <f>F290+F285+F278+F275+F281+F247+F236+F227+F224+F221+F216+F205+F202+F199+F188+F185+F180+F175+F167+F161+F150+F141+F133+F120+F117+F107+F96+F92+F86+F81+F77+F67+F60+F52+F49+F34+F28+F24+F18+F11+F8+F5+F242</f>
        <v>64471200</v>
      </c>
    </row>
    <row r="296" spans="1:6" s="26" customFormat="1" ht="13.8" x14ac:dyDescent="0.25">
      <c r="A296" s="32"/>
      <c r="B296" s="32"/>
      <c r="C296" s="33"/>
      <c r="D296" s="33"/>
      <c r="E296" s="34"/>
    </row>
    <row r="297" spans="1:6" x14ac:dyDescent="0.25">
      <c r="B297" s="48" t="s">
        <v>0</v>
      </c>
      <c r="C297" s="46" t="s">
        <v>0</v>
      </c>
    </row>
    <row r="298" spans="1:6" x14ac:dyDescent="0.25">
      <c r="A298" s="2"/>
      <c r="B298" s="1" t="s">
        <v>0</v>
      </c>
      <c r="C298" s="46" t="s">
        <v>0</v>
      </c>
    </row>
    <row r="299" spans="1:6" x14ac:dyDescent="0.25">
      <c r="A299" s="2"/>
      <c r="C299" s="30" t="s">
        <v>0</v>
      </c>
    </row>
    <row r="301" spans="1:6" x14ac:dyDescent="0.25">
      <c r="A301" s="2"/>
      <c r="C301" s="31" t="s">
        <v>0</v>
      </c>
      <c r="D301" s="31"/>
    </row>
    <row r="302" spans="1:6" x14ac:dyDescent="0.25">
      <c r="A302" s="2"/>
      <c r="C302" s="31" t="s">
        <v>0</v>
      </c>
      <c r="D302" s="31"/>
    </row>
    <row r="303" spans="1:6" x14ac:dyDescent="0.25">
      <c r="A303" s="2"/>
      <c r="C303" s="31" t="s">
        <v>0</v>
      </c>
      <c r="D303" s="31"/>
    </row>
    <row r="304" spans="1:6" x14ac:dyDescent="0.25">
      <c r="A304" s="2"/>
      <c r="C304" s="31" t="s">
        <v>0</v>
      </c>
      <c r="D304" s="31"/>
    </row>
    <row r="305" spans="1:3" x14ac:dyDescent="0.25">
      <c r="A305" s="2"/>
      <c r="C305" s="31"/>
    </row>
    <row r="306" spans="1:3" x14ac:dyDescent="0.25">
      <c r="A306" s="2"/>
      <c r="C306" s="31"/>
    </row>
  </sheetData>
  <mergeCells count="1">
    <mergeCell ref="A1:F1"/>
  </mergeCells>
  <pageMargins left="0.7" right="0.7" top="0.78740157499999996" bottom="0.78740157499999996" header="0.3" footer="0.3"/>
  <pageSetup paperSize="8" orientation="portrait" r:id="rId1"/>
  <ignoredErrors>
    <ignoredError sqref="D161 D15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>
      <selection activeCell="C12" sqref="C12"/>
    </sheetView>
  </sheetViews>
  <sheetFormatPr defaultColWidth="9.109375" defaultRowHeight="10.199999999999999" x14ac:dyDescent="0.2"/>
  <cols>
    <col min="1" max="1" width="33" style="35" customWidth="1"/>
    <col min="2" max="2" width="19.5546875" style="35" customWidth="1"/>
    <col min="3" max="3" width="20.109375" style="35" customWidth="1"/>
    <col min="4" max="4" width="19.33203125" style="35" customWidth="1"/>
    <col min="5" max="16384" width="9.109375" style="35"/>
  </cols>
  <sheetData>
    <row r="1" spans="1:4" ht="17.399999999999999" x14ac:dyDescent="0.3">
      <c r="A1" s="122" t="s">
        <v>195</v>
      </c>
      <c r="B1" s="122"/>
      <c r="C1" s="122"/>
      <c r="D1" s="122"/>
    </row>
    <row r="2" spans="1:4" ht="13.2" x14ac:dyDescent="0.25">
      <c r="A2" s="21"/>
      <c r="B2" s="108" t="s">
        <v>243</v>
      </c>
      <c r="C2" s="108" t="s">
        <v>208</v>
      </c>
      <c r="D2" s="108" t="s">
        <v>244</v>
      </c>
    </row>
    <row r="3" spans="1:4" s="111" customFormat="1" ht="29.4" customHeight="1" x14ac:dyDescent="0.25">
      <c r="A3" s="112" t="s">
        <v>196</v>
      </c>
      <c r="B3" s="109">
        <v>19500000</v>
      </c>
      <c r="C3" s="109">
        <v>-3616195</v>
      </c>
      <c r="D3" s="110">
        <v>18300000</v>
      </c>
    </row>
    <row r="4" spans="1:4" s="111" customFormat="1" ht="13.2" x14ac:dyDescent="0.25">
      <c r="A4" s="43" t="s">
        <v>114</v>
      </c>
      <c r="B4" s="109">
        <v>19500000</v>
      </c>
      <c r="C4" s="109">
        <v>-3616195</v>
      </c>
      <c r="D4" s="110">
        <v>18300000</v>
      </c>
    </row>
  </sheetData>
  <mergeCells count="1">
    <mergeCell ref="A1:D1"/>
  </mergeCells>
  <pageMargins left="0.70866141732283472" right="0.70866141732283472" top="0.78740157480314965" bottom="0.78740157480314965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Výdaje</vt:lpstr>
      <vt:lpstr>Financování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kadlecikova</cp:lastModifiedBy>
  <cp:lastPrinted>2018-02-16T15:27:51Z</cp:lastPrinted>
  <dcterms:created xsi:type="dcterms:W3CDTF">2012-11-26T07:16:31Z</dcterms:created>
  <dcterms:modified xsi:type="dcterms:W3CDTF">2018-02-16T15:47:37Z</dcterms:modified>
</cp:coreProperties>
</file>